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720" windowHeight="5805" activeTab="3"/>
  </bookViews>
  <sheets>
    <sheet name="PL" sheetId="1" r:id="rId1"/>
    <sheet name="BS" sheetId="2" r:id="rId2"/>
    <sheet name="Notes" sheetId="3" r:id="rId3"/>
    <sheet name="Appendix A" sheetId="4" r:id="rId4"/>
  </sheets>
  <definedNames>
    <definedName name="BalanceSheet">'BS'!$A$1:$G$53</definedName>
    <definedName name="Consol_Income_Statement" localSheetId="3">'Appendix A'!$A$1:$A$5</definedName>
    <definedName name="Consol_Income_Statement" localSheetId="1">'BS'!$A$1:$G$9</definedName>
    <definedName name="Consol_Income_Statement" localSheetId="2">'Notes'!$A$1:$A$5</definedName>
    <definedName name="Consol_Income_Statement">'PL'!$A$1:$K$50</definedName>
    <definedName name="Notes" localSheetId="3">'Appendix A'!$A$1:$K$6</definedName>
    <definedName name="Notes">'Notes'!$A$1:$K$100</definedName>
    <definedName name="_xlnm.Print_Area" localSheetId="3">'Appendix A'!$A$1:$K$33</definedName>
    <definedName name="_xlnm.Print_Area" localSheetId="1">'BS'!$A$1:$G$53</definedName>
    <definedName name="_xlnm.Print_Area" localSheetId="2">'Notes'!$A$1:$K$100</definedName>
    <definedName name="_xlnm.Print_Area" localSheetId="0">'PL'!$A$1:$K$49</definedName>
    <definedName name="Profit_Loss">'PL'!$A$1:$L$50</definedName>
  </definedNames>
  <calcPr fullCalcOnLoad="1"/>
</workbook>
</file>

<file path=xl/sharedStrings.xml><?xml version="1.0" encoding="utf-8"?>
<sst xmlns="http://schemas.openxmlformats.org/spreadsheetml/2006/main" count="201" uniqueCount="157">
  <si>
    <t>HEXAGON HOLDINGS BHD</t>
  </si>
  <si>
    <t>( Incorporated in Malaysia )</t>
  </si>
  <si>
    <t>Company No. 280116-H</t>
  </si>
  <si>
    <t>QUARTERLY REPORT</t>
  </si>
  <si>
    <t>CONSOLIDATED INCOME STATEMENT</t>
  </si>
  <si>
    <t>INDIVIDUAL QUARTER</t>
  </si>
  <si>
    <t>CUMULATIVE QUARTER</t>
  </si>
  <si>
    <t>RM'000</t>
  </si>
  <si>
    <t>(a)</t>
  </si>
  <si>
    <t>Turnover</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</si>
  <si>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</si>
  <si>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</si>
  <si>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</si>
  <si>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</si>
  <si>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</si>
  <si>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</si>
  <si>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</si>
  <si>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</si>
  <si>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</si>
  <si>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</si>
  <si>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</si>
  <si>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</si>
  <si>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(h)</t>
  </si>
  <si>
    <t>Taxation</t>
  </si>
  <si>
    <t>(i)</t>
  </si>
  <si>
    <t>(j)</t>
  </si>
  <si>
    <t>(k)</t>
  </si>
  <si>
    <t>(l)</t>
  </si>
  <si>
    <t>CONSOLIDATED BALANCE SHEET</t>
  </si>
  <si>
    <t>31/03/2000</t>
  </si>
  <si>
    <t>Fixed Assets</t>
  </si>
  <si>
    <t>Investment in Associated Companies</t>
  </si>
  <si>
    <t>Long Term Investments</t>
  </si>
  <si>
    <t>Intangible Assets</t>
  </si>
  <si>
    <t>Current Assets</t>
  </si>
  <si>
    <t>Stocks</t>
  </si>
  <si>
    <t>Trade Debtors</t>
  </si>
  <si>
    <t>Other debtors, deposits and prepayments</t>
  </si>
  <si>
    <t>Fixed deposits with licensed banks</t>
  </si>
  <si>
    <t>Cash and bank balances</t>
  </si>
  <si>
    <t>Current Liabilities</t>
  </si>
  <si>
    <t>Short Term Borrowings</t>
  </si>
  <si>
    <t>Progress payment</t>
  </si>
  <si>
    <t>Trade Creditors</t>
  </si>
  <si>
    <t>Other Creditors and accruals</t>
  </si>
  <si>
    <t>HP creditors</t>
  </si>
  <si>
    <t>Provision for Taxation</t>
  </si>
  <si>
    <t>Dividend payable</t>
  </si>
  <si>
    <t>Net Current Assets / (Current Liabilities)</t>
  </si>
  <si>
    <t>Expenditure carried forward</t>
  </si>
  <si>
    <t>Shareholders' Funds</t>
  </si>
  <si>
    <t>Share Capital</t>
  </si>
  <si>
    <t>Reserves</t>
  </si>
  <si>
    <t>Share Premium</t>
  </si>
  <si>
    <t>Revaluation Reserve</t>
  </si>
  <si>
    <t>Statutory Reserve</t>
  </si>
  <si>
    <t>Retained Profit</t>
  </si>
  <si>
    <t>Others</t>
  </si>
  <si>
    <t>Minority Interests</t>
  </si>
  <si>
    <t>Long Term Borrowings</t>
  </si>
  <si>
    <t>Other Long Term Liabilities</t>
  </si>
  <si>
    <t>Net tangible assets per share (sen)</t>
  </si>
  <si>
    <t>There were no change in accounting policies and methods of computation as compared with the most recent annual financial statement.</t>
  </si>
  <si>
    <t>There were no exceptional items for the financial year reported.</t>
  </si>
  <si>
    <t>There were no extraordinary items for the financial year reported.</t>
  </si>
  <si>
    <t>The tax figure for the Group does not include any deferred tax.</t>
  </si>
  <si>
    <t>There were no pre-acquisition profit for the financial year reported.</t>
  </si>
  <si>
    <t>There were no profit on sale of investments and properties for the financial year reported.</t>
  </si>
  <si>
    <t>There were no purchase and disposal of quoted securities by the Group for the financial year reported.</t>
  </si>
  <si>
    <t>There were no change in the composition of the Group for the financial year reported.</t>
  </si>
  <si>
    <t>There were no seasonality or cyclicality of operations.</t>
  </si>
  <si>
    <t>(ii)</t>
  </si>
  <si>
    <t>Details of contingent liabilities :-</t>
  </si>
  <si>
    <t>There were no financial instruments with off balance sheet risk for the financial year reported.</t>
  </si>
  <si>
    <t>Segmental information</t>
  </si>
  <si>
    <t>Profit / (Loss)</t>
  </si>
  <si>
    <t>Total Assets</t>
  </si>
  <si>
    <t>Before Taxation</t>
  </si>
  <si>
    <t>Emlpoyed</t>
  </si>
  <si>
    <t>Analysis by activity</t>
  </si>
  <si>
    <t>Manufacturing</t>
  </si>
  <si>
    <t>Trading and service</t>
  </si>
  <si>
    <t>Engineering</t>
  </si>
  <si>
    <t>Consolidation adjustment</t>
  </si>
  <si>
    <t>Analysis by geographical location</t>
  </si>
  <si>
    <t>Malaysia</t>
  </si>
  <si>
    <t>Overseas</t>
  </si>
  <si>
    <t>Review of performance :-</t>
  </si>
  <si>
    <t>Current year prospects :-</t>
  </si>
  <si>
    <t>There were no profit forecast and/or profit guarantee for the financial year reported.</t>
  </si>
  <si>
    <t>Dividend</t>
  </si>
  <si>
    <t>The Board will not be declaring any interim dividend.</t>
  </si>
  <si>
    <t>By Order of the Board</t>
  </si>
  <si>
    <t>Jason Tan Beng Wan</t>
  </si>
  <si>
    <t>Group Managing Director</t>
  </si>
  <si>
    <t>CURRENT YEAR QUARTER</t>
  </si>
  <si>
    <t>CURRENT YEAR YEAR TO DATE</t>
  </si>
  <si>
    <t>Operating profit / (loss) before interest on borrowings, depreciation and amortisation,exceptional items, income tax, minorityinterests and extraordinary items</t>
  </si>
  <si>
    <t>Operating profit / (loss) after interest on borrowings, depreciation and amortisation and exceptional items but before income tax, minority interests and extraordinary items</t>
  </si>
  <si>
    <t>Profit / (loss) before taxation, minority interests and extraordinary items</t>
  </si>
  <si>
    <t>Profit / (loss) after taxation attributable to members of the company</t>
  </si>
  <si>
    <t>Profit / (loss) after taxation and extraordinary items attributable to members of the company</t>
  </si>
  <si>
    <t>Earnings per share based on 2(j) above after deducting any provision for preference dividends,if any :-</t>
  </si>
  <si>
    <t>(i) Basic (based on 19,970,000 ordinary      shares) (sen)</t>
  </si>
  <si>
    <t>PRECEDING YEAR CORRESPOND-ING QUARTER</t>
  </si>
  <si>
    <t>PRECEDING YEAR CORRESPOND-ING PERIOD</t>
  </si>
  <si>
    <t xml:space="preserve">The Board of Directors of HEXAGON HOLDINGS BHD are pleased to announce the unaudited results of the Group for the </t>
  </si>
  <si>
    <t>AS AT END OF CURRENT QUARTER</t>
  </si>
  <si>
    <t>AS AT PRECEDING FINANCIAL YEAR END</t>
  </si>
  <si>
    <t>Net tangible assets calculation</t>
  </si>
  <si>
    <t>Net assets</t>
  </si>
  <si>
    <t>Less :</t>
  </si>
  <si>
    <t>No. of shares</t>
  </si>
  <si>
    <t>NOTES TO THE FINANCIAL STATEMENTS</t>
  </si>
  <si>
    <t>There were no issuances and repayment of debt and equity securities, share buy-backs, share cancellations, shares held as treasury shares and resale of treasury shares for the financial year reported.</t>
  </si>
  <si>
    <t>The Group borrowings are secured against corporate guarantee given by the company, charge over the landed properties, fixed deposits pledge, debenture over the Group's assets and negative pledge over the Group's assets</t>
  </si>
  <si>
    <t>Short term borrowings</t>
  </si>
  <si>
    <t>Term loans</t>
  </si>
  <si>
    <t>Bills payable</t>
  </si>
  <si>
    <t>Revolving credit</t>
  </si>
  <si>
    <t>Bank overdraft</t>
  </si>
  <si>
    <t>Long term borrowings</t>
  </si>
  <si>
    <t>Term loans payable within next 2 years</t>
  </si>
  <si>
    <t>Term loans payable after next 2 years but within 5 years</t>
  </si>
  <si>
    <t>All borrowings are in local currency.</t>
  </si>
  <si>
    <t>Company - Corporate guarantee given to financial institution in respect of facilities granted to subsidiaries. RM32,700,000</t>
  </si>
  <si>
    <t>APPENDIX  A</t>
  </si>
  <si>
    <t>Note 13 : Material Litigation</t>
  </si>
  <si>
    <t>(iii)</t>
  </si>
  <si>
    <t>Extraordinary items attributable to members of the company</t>
  </si>
  <si>
    <t>Extraordinary items</t>
  </si>
  <si>
    <t>Less minority interests</t>
  </si>
  <si>
    <t>Profit / (loss) after taxation before deducting minority interests</t>
  </si>
  <si>
    <t>(iv)</t>
  </si>
  <si>
    <t>Save as disclosed below, neither Hexagon nor any of its subsidiary and associated companies is engaged in any material litigation, either as plaintiff or defendent, as at the date of this Report and the Directors do not have any knowledge of any proceeding, pending or threatened,  against Hexagon or its subsidiary and associated companies or of any facts likely to give rise to any proceedings which might materially affect the position and business of Hexagon and/or its subsidiary and associated companies :-</t>
  </si>
  <si>
    <t xml:space="preserve">Kuala Lumpur High Court Suit No. D5-22-3386-98 by Hexagon Tower Sdn Bhd (Plaintiff), a wholly-owned subsidiary of Hexagon, dated 16 September 1998 against Polydynamic Holdings Sdn Bhd, Polydamic Project Sdn. Bhd., Polydamic Engineering Sdn. Bhd. and Mr Tan Eng Seng (Defendants) for an injunctrion to restrain the Defendants and their servants from passing off rubber gloves chlorination tumblers other than of the Plaintiff’s chlorination tumbler and an order for the delivery up, disclosure and/or destruction upon oath of all rubber gloves chlorination tumblers of the Defendants which are infringements of the Plaintiff’s chlorination tumbler.  The injunction order was obtained on 26 November 1998.  The Defendants have appealed to the Court of Appeal vide Civil Appeal No. W-02-801-1998 against the said injunction order and the appeal is still pending in Court.  </t>
  </si>
  <si>
    <t>The Directors of Hexagon Tower Sdn. Bhd. have been given their solicitors’ opinion that Hexagon Tower Sdn. Bhd. has a good chance to win the case as the injunction is deemed necessary to avoid the company from suffering more than its direct financial loss.</t>
  </si>
  <si>
    <t>The Defendants have also counterclaimed the sum of RM8,000,000 for loss of profit and goodwill and RM3,000,000 for injury to their reputation and business for slander against the Plaintiff.  The Directors of Hexagon have been given the solicitors’ opinion that the counterclaim for lost of profit and goodwill must be proved strictly by the Defendants i.e. the Defendants must be able to prove that there were ready orders being placed at the time of the suit was filed, failing which such  counterclaim will not be successful.  As for the claim for injury to reputation and business for slander, the Directors of Hexagon Tower Sdn. Bhd. have also been given their solicitors’ opinion that such claim will not be successful as there is no particular of slander or defamatory remark pleaded in the counterclaim.</t>
  </si>
  <si>
    <t>The Board of Directors of Hexagon Tower Sdn. Bhd. have been advised by their solicitors that Hexagon Tower Sdn. Bhd. has a good chance of obtaining the permanent injunction order</t>
  </si>
  <si>
    <t>The Directors of Hexagon Tower Sdn. Bhd. have been advised by their solicitors that Hexagon Tower Sdn. Bhd. has a good chance to win the case on the basis that the company is the rightful owner of such vehicle and club membership</t>
  </si>
  <si>
    <t>The Directors of Hexagon Tower Sdn. Bhd. have been advised by their solicitors that Hexagon Tower Sdn. Bhd. has a good chance of success.</t>
  </si>
  <si>
    <t>Quarterly report on consolidated results for the financial quarter ended 30/09/2000. The figures have not been audited.</t>
  </si>
  <si>
    <t>financial quarter  ended 30 September 2000 as follows :-</t>
  </si>
  <si>
    <t>30/09/2000</t>
  </si>
  <si>
    <t>30/09/1999</t>
  </si>
  <si>
    <t>NOTES TO THE FINANCIAL STATEMENTS for the financial quarter ended 30 September 2000</t>
  </si>
  <si>
    <t>Group borrowings as at 30/09/2000 :-</t>
  </si>
  <si>
    <t>The Group has reported a turnover of RM 43.64 million for the 2nd quarter of financial year ended 31 March 2001, and achieved a profit before taxation and minority interest of RM 2.40million.</t>
  </si>
  <si>
    <t>Kuala Lumpur High Court Suite No. S3-24-2307-99 by Hexagon Tower Sdn. Bhd. (Plaintiff) dated 18 November 1999 against Mr Yeo Ban Hun (Defendant), the former Director of the Company, to prevent the Defendant from presenting a winding-up petition against the company.  The Defendant is claiming the sum of RM813,750 being the alleged retirement benefits owed by the company to the Defendant and is intending to pursue his claim through winding up procedure. The Plaintiff has denied such claim and has obtained an injunction from the High Court to restrain the Defendant from taking such action pending the disposal of the originating summons i.e. the main suit to prevent the presentation of the winding-up petition against the company.  The main suit fixed for mention on 14 September 2000 has been deferred to 7 February 2001.  The Defendant has filed an appeal to the Court of Appeal against the injunction but no hearing date has been fixed.</t>
  </si>
  <si>
    <t>The company's proposal for a private placement has been approved by the Securities Commission on 20 April 2000. Completion of the private placement has been extended to 31 January 2001.</t>
  </si>
  <si>
    <t>Kuala Lumpur High Court Suit No. D3-22-3272-1999 by Mr Yeo Ban Hun (Plaintiff) dated 22 December 1999 against, inter alia, Hexagon Tower Sdn. Bhd. (Defendant) for the delivery of a motor vehicle and a club membership allegedly due under to him in consequence of a settlement agreement dated 1 July 1999.  The Plaintiff is also claiming unliquidated damages.  The Defendant is disputing such claim and has filed an application for the interim preservation of the disputed items by delivering of the same to the company pending the disposal of the suit against the company and other defendants.  The hearing for the interim preservation of the disputed items fixed on 14 September 2000 has been deferred to 10 January 2001 when the court will hear all applications.</t>
  </si>
  <si>
    <t>Plaintiff filed their Application for Summary Judgement dated 30 June 2000. The Defendent filed their Application for Striking Out on 8 August 2000. Both applications were dismissed on 13 October 2000. The Defendent has filed the Appeal to the Judge in Chambers dated 23 October 2000 against the Striking Out and the same is fixed for hearing on 18 January 2001. The Plaintiff has not appealed against the dismissal of his application for the Summary Judgement and intends to proceed for trial. No date for trial has yet been fixed</t>
  </si>
  <si>
    <t xml:space="preserve">Kuala Lumpur High Court Suit No. S8-22-354-2000 by Mr Yeo Ban Hun (Plaintiff) dated 25 May 2000 against Hexagon Tower Sdn. Bhd. (Defendant) for the sum of RM813,750 being the purported retirement benefits due to him under his contract of employment dated 3 January 1995.  Mr Yeo Ban Hun has also applied for Summary Judgement of his claim.  This civil suit is borne indirectly from the fact that an injunction has been granted to Hexagon Tower Sdn. Bhd. vide Kuala Lumpur High Court Suite No. S3-24-2307-99 (see item (ii) above) to restrain Mr Yeo Ban Hun from commencing winding up petition proceedings against the company for the same amount. </t>
  </si>
  <si>
    <t>The Group's turnover  increased by 63.63% to RM 43.64 million as compared to last year same period of RM 26.67 million. The Group  also reported a profit after taxation and minority interest of RM 2.38 million, a significant improvement as compared to RM 3.78 million losses of last year same period.</t>
  </si>
  <si>
    <t>In view of the increased business activities , and barring unforseen circumstances, the Board expects the Group's performance to be further improved in the next coming quarters.</t>
  </si>
  <si>
    <t>The pending material litigation as at the date of the quarterly report is shown in Appendix A.</t>
  </si>
  <si>
    <t>Date : 27 November 2000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</si>
</sst>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
    <numFmt numFmtId="171" formatCode="0_)"/>
    <numFmt numFmtId="172" formatCode="#,##0.0_);\(#,##0.0\)"/>
    <numFmt numFmtId="173" formatCode="0.0%"/>
    <numFmt numFmtId="174" formatCode="_(* #,##0_);_(* \(#,##0\);_(* &quot;-&quot;??_);_(@_)"/>
    <numFmt numFmtId="175" formatCode="#,##0.00000_);\(#,##0.00000\)"/>
    <numFmt numFmtId="176" formatCode="#,##0.000_);\(#,##0.000\)"/>
    <numFmt numFmtId="177" formatCode="#,##0.0000_);\(#,##0.0000\)"/>
    <numFmt numFmtId="178" formatCode="#,##0.0"/>
    <numFmt numFmtId="179" formatCode="_(&quot;$&quot;* #,##0.0_);_(&quot;$&quot;* \(#,##0.0\);_(&quot;$&quot;* &quot;-&quot;??_);_(@_)"/>
    <numFmt numFmtId="180" formatCode="_(&quot;$&quot;* #,##0_);_(&quot;$&quot;* \(#,##0\);_(&quot;$&quot;* &quot;-&quot;??_);_(@_)"/>
    <numFmt numFmtId="181" formatCode="0.000%"/>
    <numFmt numFmtId="182" formatCode="0.0000%"/>
    <numFmt numFmtId="183" formatCode="&quot;Yes&quot;;&quot;Yes&quot;;&quot;No&quot;"/>
    <numFmt numFmtId="184" formatCode="&quot;True&quot;;&quot;True&quot;;&quot;False&quot;"/>
    <numFmt numFmtId="185" formatCode="&quot;On&quot;;&quot;On&quot;;&quot;Off&quot;"/>
  </numFmts>
  <fonts count="16">
    <font>
      <sz val="12"/>
      <name val="Times New Roman"/>
      <family val="1"/>
    </font>
    <font>
      <sz val="10"/>
      <name val="Comic Sans MS"/>
      <family val="0"/>
    </font>
    <font>
      <sz val="12"/>
      <color indexed="8"/>
      <name val="Times New Roman"/>
      <family val="0"/>
    </font>
    <font>
      <b/>
      <sz val="12"/>
      <color indexed="8"/>
      <name val="Times New Roman"/>
      <family val="0"/>
    </font>
    <font>
      <b/>
      <sz val="10"/>
      <color indexed="8"/>
      <name val="Times New Roman"/>
      <family val="0"/>
    </font>
    <font>
      <i/>
      <sz val="12"/>
      <color indexed="8"/>
      <name val="Times New Roman"/>
      <family val="0"/>
    </font>
    <font>
      <u val="single"/>
      <sz val="10.45"/>
      <color indexed="12"/>
      <name val="Arial"/>
      <family val="0"/>
    </font>
    <font>
      <u val="single"/>
      <sz val="10.45"/>
      <color indexed="36"/>
      <name val="Arial"/>
      <family val="0"/>
    </font>
    <font>
      <b/>
      <sz val="12"/>
      <name val="Times New Roman"/>
      <family val="1"/>
    </font>
    <font>
      <b/>
      <sz val="9"/>
      <color indexed="8"/>
      <name val="Times New Roman"/>
      <family val="1"/>
    </font>
    <font>
      <b/>
      <u val="single"/>
      <sz val="12"/>
      <name val="Times New Roman"/>
      <family val="1"/>
    </font>
    <font>
      <b/>
      <u val="single"/>
      <sz val="12"/>
      <color indexed="8"/>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3">
    <xf numFmtId="17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37" fontId="0" fillId="0" borderId="0">
      <alignment vertical="center"/>
      <protection/>
    </xf>
    <xf numFmtId="9" fontId="1" fillId="0" borderId="0" applyFont="0" applyFill="0" applyBorder="0" applyAlignment="0" applyProtection="0"/>
  </cellStyleXfs>
  <cellXfs count="62">
    <xf numFmtId="171" fontId="0" fillId="0" borderId="0" xfId="0" applyAlignment="1">
      <alignment/>
    </xf>
    <xf numFmtId="37" fontId="2" fillId="0" borderId="0" xfId="0" applyNumberFormat="1" applyFont="1" applyAlignment="1" applyProtection="1">
      <alignment/>
      <protection/>
    </xf>
    <xf numFmtId="37" fontId="3" fillId="0" borderId="0" xfId="0" applyNumberFormat="1" applyFont="1" applyAlignment="1" applyProtection="1">
      <alignment/>
      <protection/>
    </xf>
    <xf numFmtId="37" fontId="4" fillId="0" borderId="0" xfId="0" applyNumberFormat="1" applyFont="1" applyAlignment="1" applyProtection="1">
      <alignment horizontal="centerContinuous"/>
      <protection/>
    </xf>
    <xf numFmtId="37" fontId="4" fillId="0" borderId="0" xfId="0" applyNumberFormat="1" applyFont="1" applyAlignment="1" applyProtection="1">
      <alignment/>
      <protection/>
    </xf>
    <xf numFmtId="37" fontId="2" fillId="0" borderId="0" xfId="0" applyNumberFormat="1" applyFont="1" applyAlignment="1" applyProtection="1">
      <alignment horizontal="center"/>
      <protection/>
    </xf>
    <xf numFmtId="37" fontId="5" fillId="0" borderId="0" xfId="0" applyNumberFormat="1" applyFont="1" applyAlignment="1" applyProtection="1">
      <alignment/>
      <protection/>
    </xf>
    <xf numFmtId="170" fontId="2" fillId="0" borderId="0" xfId="0" applyNumberFormat="1" applyFont="1" applyAlignment="1" applyProtection="1">
      <alignment/>
      <protection/>
    </xf>
    <xf numFmtId="37" fontId="2" fillId="0" borderId="1" xfId="0" applyNumberFormat="1" applyFont="1" applyBorder="1" applyAlignment="1" applyProtection="1">
      <alignment/>
      <protection/>
    </xf>
    <xf numFmtId="37" fontId="2" fillId="0" borderId="2" xfId="0" applyNumberFormat="1" applyFont="1" applyBorder="1" applyAlignment="1" applyProtection="1">
      <alignment/>
      <protection/>
    </xf>
    <xf numFmtId="37" fontId="0" fillId="0" borderId="0" xfId="21">
      <alignment vertical="center"/>
      <protection/>
    </xf>
    <xf numFmtId="171" fontId="8" fillId="0" borderId="0" xfId="0" applyFont="1" applyAlignment="1">
      <alignment/>
    </xf>
    <xf numFmtId="37" fontId="4" fillId="0" borderId="0" xfId="0" applyNumberFormat="1" applyFont="1" applyAlignment="1" applyProtection="1" quotePrefix="1">
      <alignment horizontal="centerContinuous"/>
      <protection/>
    </xf>
    <xf numFmtId="37" fontId="0" fillId="0" borderId="0" xfId="21" applyFont="1" applyAlignment="1">
      <alignment horizontal="center" vertical="center"/>
      <protection/>
    </xf>
    <xf numFmtId="37" fontId="2" fillId="0" borderId="0" xfId="0" applyNumberFormat="1" applyFont="1" applyAlignment="1" applyProtection="1">
      <alignment vertical="top"/>
      <protection/>
    </xf>
    <xf numFmtId="37" fontId="2" fillId="0" borderId="0" xfId="0" applyNumberFormat="1" applyFont="1" applyAlignment="1" applyProtection="1">
      <alignment horizontal="center" vertical="top"/>
      <protection/>
    </xf>
    <xf numFmtId="37" fontId="2" fillId="0" borderId="0" xfId="0" applyNumberFormat="1" applyFont="1" applyAlignment="1" applyProtection="1">
      <alignment vertical="top" wrapText="1"/>
      <protection/>
    </xf>
    <xf numFmtId="37" fontId="0" fillId="0" borderId="0" xfId="21" applyAlignment="1">
      <alignment vertical="top"/>
      <protection/>
    </xf>
    <xf numFmtId="171" fontId="0" fillId="0" borderId="0" xfId="0" applyAlignment="1">
      <alignment vertical="top"/>
    </xf>
    <xf numFmtId="37" fontId="9" fillId="0" borderId="0" xfId="0" applyNumberFormat="1" applyFont="1" applyBorder="1" applyAlignment="1" applyProtection="1">
      <alignment horizontal="center" wrapText="1"/>
      <protection/>
    </xf>
    <xf numFmtId="37" fontId="9" fillId="0" borderId="3" xfId="0" applyNumberFormat="1" applyFont="1" applyBorder="1" applyAlignment="1" applyProtection="1">
      <alignment horizontal="centerContinuous" wrapText="1"/>
      <protection/>
    </xf>
    <xf numFmtId="37" fontId="9" fillId="0" borderId="3" xfId="0" applyNumberFormat="1" applyFont="1" applyBorder="1" applyAlignment="1" applyProtection="1">
      <alignment horizontal="center" wrapText="1"/>
      <protection/>
    </xf>
    <xf numFmtId="39" fontId="0" fillId="0" borderId="0" xfId="21" applyNumberFormat="1" applyAlignment="1">
      <alignment vertical="top"/>
      <protection/>
    </xf>
    <xf numFmtId="37" fontId="5" fillId="0" borderId="0" xfId="0" applyNumberFormat="1" applyFont="1" applyAlignment="1" applyProtection="1">
      <alignment horizontal="left" indent="1"/>
      <protection/>
    </xf>
    <xf numFmtId="37" fontId="2" fillId="0" borderId="4" xfId="0" applyNumberFormat="1" applyFont="1" applyBorder="1" applyAlignment="1" applyProtection="1">
      <alignment/>
      <protection/>
    </xf>
    <xf numFmtId="37" fontId="2" fillId="0" borderId="5" xfId="0" applyNumberFormat="1" applyFont="1" applyBorder="1" applyAlignment="1" applyProtection="1">
      <alignment/>
      <protection/>
    </xf>
    <xf numFmtId="37" fontId="2" fillId="0" borderId="0" xfId="0" applyNumberFormat="1" applyFont="1" applyAlignment="1" applyProtection="1">
      <alignment horizontal="left" indent="1"/>
      <protection/>
    </xf>
    <xf numFmtId="37" fontId="5" fillId="0" borderId="0" xfId="0" applyNumberFormat="1" applyFont="1" applyAlignment="1" applyProtection="1">
      <alignment horizontal="left" indent="2"/>
      <protection/>
    </xf>
    <xf numFmtId="37" fontId="0" fillId="0" borderId="0" xfId="21" applyFont="1">
      <alignment vertical="center"/>
      <protection/>
    </xf>
    <xf numFmtId="37" fontId="0" fillId="0" borderId="5" xfId="21" applyBorder="1">
      <alignment vertical="center"/>
      <protection/>
    </xf>
    <xf numFmtId="37" fontId="0" fillId="0" borderId="0" xfId="21" applyAlignment="1">
      <alignment horizontal="center" vertical="center"/>
      <protection/>
    </xf>
    <xf numFmtId="37" fontId="2" fillId="0" borderId="5" xfId="0" applyNumberFormat="1" applyFont="1" applyBorder="1" applyAlignment="1" applyProtection="1">
      <alignment horizontal="center"/>
      <protection/>
    </xf>
    <xf numFmtId="37" fontId="2" fillId="0" borderId="0" xfId="0" applyNumberFormat="1" applyFont="1" applyAlignment="1" applyProtection="1">
      <alignment horizontal="left" vertical="top" wrapText="1"/>
      <protection/>
    </xf>
    <xf numFmtId="37" fontId="0" fillId="0" borderId="0" xfId="21" applyAlignment="1">
      <alignment horizontal="center" vertical="top"/>
      <protection/>
    </xf>
    <xf numFmtId="37" fontId="2" fillId="0" borderId="3" xfId="0" applyNumberFormat="1" applyFont="1" applyBorder="1" applyAlignment="1" applyProtection="1">
      <alignment horizontal="center" vertical="top" wrapText="1"/>
      <protection/>
    </xf>
    <xf numFmtId="37" fontId="2" fillId="0" borderId="6" xfId="0" applyNumberFormat="1" applyFont="1" applyBorder="1" applyAlignment="1" applyProtection="1">
      <alignment horizontal="center"/>
      <protection/>
    </xf>
    <xf numFmtId="37" fontId="2" fillId="0" borderId="7" xfId="0" applyNumberFormat="1" applyFont="1" applyBorder="1" applyAlignment="1" applyProtection="1">
      <alignment horizontal="center"/>
      <protection/>
    </xf>
    <xf numFmtId="171" fontId="10" fillId="0" borderId="0" xfId="0" applyFont="1" applyAlignment="1">
      <alignment/>
    </xf>
    <xf numFmtId="37" fontId="11" fillId="0" borderId="0" xfId="0" applyNumberFormat="1" applyFont="1" applyAlignment="1" applyProtection="1">
      <alignment horizontal="left" vertical="top" wrapText="1"/>
      <protection/>
    </xf>
    <xf numFmtId="37" fontId="11" fillId="0" borderId="0" xfId="0" applyNumberFormat="1" applyFont="1" applyAlignment="1" applyProtection="1">
      <alignment horizontal="left"/>
      <protection/>
    </xf>
    <xf numFmtId="37" fontId="3" fillId="0" borderId="0" xfId="0" applyNumberFormat="1" applyFont="1" applyAlignment="1" applyProtection="1">
      <alignment/>
      <protection/>
    </xf>
    <xf numFmtId="171" fontId="8" fillId="0" borderId="0" xfId="0" applyFont="1" applyFill="1" applyAlignment="1">
      <alignment horizontal="center" wrapText="1"/>
    </xf>
    <xf numFmtId="37" fontId="0" fillId="0" borderId="0" xfId="0" applyNumberFormat="1" applyAlignment="1">
      <alignment/>
    </xf>
    <xf numFmtId="37" fontId="0" fillId="0" borderId="0" xfId="21" applyFont="1" applyAlignment="1">
      <alignment horizontal="left" vertical="top" wrapText="1"/>
      <protection/>
    </xf>
    <xf numFmtId="37" fontId="0" fillId="0" borderId="0" xfId="21" applyAlignment="1">
      <alignment horizontal="left" vertical="top" wrapText="1"/>
      <protection/>
    </xf>
    <xf numFmtId="37" fontId="0" fillId="2" borderId="0" xfId="0" applyNumberFormat="1" applyFill="1" applyAlignment="1">
      <alignment vertical="top"/>
    </xf>
    <xf numFmtId="37" fontId="0" fillId="0" borderId="0" xfId="0" applyNumberFormat="1" applyAlignment="1">
      <alignment vertical="top"/>
    </xf>
    <xf numFmtId="37" fontId="12" fillId="0" borderId="0" xfId="21" applyFont="1" applyAlignment="1">
      <alignment horizontal="left" vertical="top" wrapText="1"/>
      <protection/>
    </xf>
    <xf numFmtId="37" fontId="12" fillId="0" borderId="0" xfId="21" applyFont="1" applyAlignment="1">
      <alignment vertical="top"/>
      <protection/>
    </xf>
    <xf numFmtId="37" fontId="12" fillId="0" borderId="0" xfId="21" applyFont="1">
      <alignment vertical="center"/>
      <protection/>
    </xf>
    <xf numFmtId="37" fontId="13" fillId="0" borderId="0" xfId="0" applyNumberFormat="1" applyFont="1" applyAlignment="1" applyProtection="1">
      <alignment/>
      <protection/>
    </xf>
    <xf numFmtId="37" fontId="14" fillId="0" borderId="0" xfId="0" applyNumberFormat="1" applyFont="1" applyAlignment="1" applyProtection="1">
      <alignment/>
      <protection/>
    </xf>
    <xf numFmtId="171" fontId="15" fillId="0" borderId="0" xfId="0" applyFont="1" applyAlignment="1">
      <alignment/>
    </xf>
    <xf numFmtId="37" fontId="15" fillId="0" borderId="0" xfId="21" applyFont="1">
      <alignment vertical="center"/>
      <protection/>
    </xf>
    <xf numFmtId="171" fontId="8" fillId="0" borderId="0" xfId="0" applyFont="1" applyAlignment="1" quotePrefix="1">
      <alignment horizontal="center"/>
    </xf>
    <xf numFmtId="37" fontId="2" fillId="0" borderId="8" xfId="0" applyNumberFormat="1" applyFont="1" applyBorder="1" applyAlignment="1" applyProtection="1">
      <alignment/>
      <protection/>
    </xf>
    <xf numFmtId="37" fontId="0" fillId="0" borderId="0" xfId="21" applyFont="1" quotePrefix="1">
      <alignment vertical="center"/>
      <protection/>
    </xf>
    <xf numFmtId="37" fontId="3" fillId="0" borderId="3" xfId="0" applyNumberFormat="1" applyFont="1" applyBorder="1" applyAlignment="1" applyProtection="1">
      <alignment horizontal="center"/>
      <protection/>
    </xf>
    <xf numFmtId="37" fontId="2" fillId="0" borderId="0" xfId="0" applyNumberFormat="1" applyFont="1" applyAlignment="1" applyProtection="1">
      <alignment horizontal="left" vertical="top" wrapText="1" indent="1"/>
      <protection/>
    </xf>
    <xf numFmtId="37" fontId="2" fillId="0" borderId="0" xfId="0" applyNumberFormat="1" applyFont="1" applyAlignment="1" applyProtection="1">
      <alignment horizontal="left" vertical="top" wrapText="1"/>
      <protection/>
    </xf>
    <xf numFmtId="37" fontId="12" fillId="0" borderId="0" xfId="21" applyFont="1" applyAlignment="1">
      <alignment horizontal="left" vertical="top" wrapText="1"/>
      <protection/>
    </xf>
    <xf numFmtId="37" fontId="15" fillId="0" borderId="0" xfId="21" applyFont="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HexWorkBk1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0"/>
  <sheetViews>
    <sheetView zoomScale="80" zoomScaleNormal="80" workbookViewId="0" topLeftCell="A1">
      <selection activeCell="A1" sqref="A1"/>
    </sheetView>
  </sheetViews>
  <sheetFormatPr defaultColWidth="8.375" defaultRowHeight="15.75"/>
  <cols>
    <col min="1" max="3" width="3.625" style="10" customWidth="1"/>
    <col min="4" max="4" width="40.625" style="10" customWidth="1"/>
    <col min="5" max="5" width="13.625" style="10" customWidth="1"/>
    <col min="6" max="6" width="3.625" style="10" customWidth="1"/>
    <col min="7" max="7" width="13.625" style="10" customWidth="1"/>
    <col min="8" max="8" width="3.625" style="10" customWidth="1"/>
    <col min="9" max="9" width="13.625" style="10" customWidth="1"/>
    <col min="10" max="10" width="3.625" style="10" customWidth="1"/>
    <col min="11" max="11" width="13.625" style="10" customWidth="1"/>
    <col min="12" max="12" width="3.625" style="10" customWidth="1"/>
    <col min="13" max="16384" width="8.375" style="10" customWidth="1"/>
  </cols>
  <sheetData>
    <row r="1" ht="15.75">
      <c r="A1" s="2" t="s">
        <v>0</v>
      </c>
    </row>
    <row r="2" ht="15.75">
      <c r="A2" s="2" t="s">
        <v>1</v>
      </c>
    </row>
    <row r="3" ht="15.75">
      <c r="A3" s="2" t="s">
        <v>2</v>
      </c>
    </row>
    <row r="4" ht="15.75">
      <c r="A4" s="1"/>
    </row>
    <row r="5" ht="15.75">
      <c r="A5" s="2" t="s">
        <v>3</v>
      </c>
    </row>
    <row r="6" ht="15.75">
      <c r="A6" s="2" t="s">
        <v>141</v>
      </c>
    </row>
    <row r="7" ht="15.75">
      <c r="A7" s="2"/>
    </row>
    <row r="8" ht="15.75">
      <c r="A8" s="1" t="s">
        <v>106</v>
      </c>
    </row>
    <row r="9" ht="15.75">
      <c r="A9" s="1" t="s">
        <v>142</v>
      </c>
    </row>
    <row r="10" ht="15.75">
      <c r="A10" s="1"/>
    </row>
    <row r="11" ht="15.75">
      <c r="A11" s="11" t="s">
        <v>4</v>
      </c>
    </row>
    <row r="12" spans="5:11" ht="15.75">
      <c r="E12" s="57" t="s">
        <v>5</v>
      </c>
      <c r="F12" s="57"/>
      <c r="G12" s="57"/>
      <c r="H12" s="3"/>
      <c r="I12" s="57" t="s">
        <v>6</v>
      </c>
      <c r="J12" s="57"/>
      <c r="K12" s="57"/>
    </row>
    <row r="13" spans="7:11" ht="15.75">
      <c r="G13" s="4"/>
      <c r="H13" s="4"/>
      <c r="I13" s="4"/>
      <c r="J13" s="1"/>
      <c r="K13" s="4"/>
    </row>
    <row r="14" spans="5:12" ht="52.5" customHeight="1">
      <c r="E14" s="20" t="s">
        <v>95</v>
      </c>
      <c r="G14" s="21" t="s">
        <v>104</v>
      </c>
      <c r="H14" s="19"/>
      <c r="I14" s="20" t="s">
        <v>96</v>
      </c>
      <c r="K14" s="21" t="s">
        <v>105</v>
      </c>
      <c r="L14" s="19"/>
    </row>
    <row r="15" spans="5:11" ht="15.75">
      <c r="E15" s="12" t="s">
        <v>143</v>
      </c>
      <c r="G15" s="12" t="s">
        <v>144</v>
      </c>
      <c r="I15" s="12" t="s">
        <v>143</v>
      </c>
      <c r="K15" s="12" t="s">
        <v>144</v>
      </c>
    </row>
    <row r="16" spans="5:11" ht="15.75">
      <c r="E16" s="13" t="s">
        <v>7</v>
      </c>
      <c r="G16" s="13" t="s">
        <v>7</v>
      </c>
      <c r="I16" s="13" t="s">
        <v>7</v>
      </c>
      <c r="K16" s="13" t="s">
        <v>7</v>
      </c>
    </row>
    <row r="18" spans="1:11" ht="15.75">
      <c r="A18">
        <v>1</v>
      </c>
      <c r="B18" t="s">
        <v>8</v>
      </c>
      <c r="C18"/>
      <c r="D18" s="18" t="s">
        <v>9</v>
      </c>
      <c r="E18" s="42">
        <v>43639</v>
      </c>
      <c r="F18" s="42"/>
      <c r="G18" s="42">
        <v>26669</v>
      </c>
      <c r="H18" s="42"/>
      <c r="I18" s="42">
        <v>82298</v>
      </c>
      <c r="J18" s="42"/>
      <c r="K18" s="42">
        <v>40795</v>
      </c>
    </row>
    <row r="19" spans="1:11" ht="15.75">
      <c r="A19"/>
      <c r="B19" t="s">
        <v>10</v>
      </c>
      <c r="C19"/>
      <c r="D19" s="18" t="s">
        <v>11</v>
      </c>
      <c r="E19" s="42">
        <v>0</v>
      </c>
      <c r="F19" s="42"/>
      <c r="G19" s="42">
        <v>0</v>
      </c>
      <c r="H19" s="42"/>
      <c r="I19" s="42">
        <v>0</v>
      </c>
      <c r="J19" s="42"/>
      <c r="K19" s="42">
        <v>0</v>
      </c>
    </row>
    <row r="20" spans="1:11" ht="15.75">
      <c r="A20" s="14"/>
      <c r="B20" s="15" t="s">
        <v>12</v>
      </c>
      <c r="C20" s="15"/>
      <c r="D20" s="16" t="s">
        <v>13</v>
      </c>
      <c r="E20" s="42">
        <v>-306</v>
      </c>
      <c r="F20" s="42"/>
      <c r="G20" s="42">
        <v>121</v>
      </c>
      <c r="H20" s="42"/>
      <c r="I20" s="42">
        <v>-341</v>
      </c>
      <c r="J20" s="42"/>
      <c r="K20" s="42">
        <v>321</v>
      </c>
    </row>
    <row r="21" spans="4:11" ht="15.75">
      <c r="D21" s="17"/>
      <c r="E21" s="42"/>
      <c r="F21" s="42"/>
      <c r="G21" s="42"/>
      <c r="H21" s="42"/>
      <c r="I21" s="42"/>
      <c r="J21" s="42"/>
      <c r="K21" s="42"/>
    </row>
    <row r="22" spans="1:11" ht="63">
      <c r="A22" s="14">
        <v>2</v>
      </c>
      <c r="B22" s="15" t="s">
        <v>8</v>
      </c>
      <c r="C22" s="15"/>
      <c r="D22" s="16" t="s">
        <v>97</v>
      </c>
      <c r="E22" s="45">
        <v>3678</v>
      </c>
      <c r="F22" s="45"/>
      <c r="G22" s="45">
        <v>-2190</v>
      </c>
      <c r="H22" s="45"/>
      <c r="I22" s="45">
        <v>5749</v>
      </c>
      <c r="J22" s="45"/>
      <c r="K22" s="45">
        <v>-2729</v>
      </c>
    </row>
    <row r="23" spans="1:11" ht="15.75">
      <c r="A23" s="1"/>
      <c r="B23" s="5" t="s">
        <v>10</v>
      </c>
      <c r="C23" s="5"/>
      <c r="D23" s="14" t="s">
        <v>14</v>
      </c>
      <c r="E23" s="42">
        <v>452</v>
      </c>
      <c r="F23" s="42"/>
      <c r="G23" s="42">
        <v>647</v>
      </c>
      <c r="H23" s="42"/>
      <c r="I23" s="42">
        <v>1215</v>
      </c>
      <c r="J23" s="42"/>
      <c r="K23" s="42">
        <v>1483</v>
      </c>
    </row>
    <row r="24" spans="1:11" ht="15.75">
      <c r="A24" s="1"/>
      <c r="B24" s="5" t="s">
        <v>12</v>
      </c>
      <c r="C24" s="5"/>
      <c r="D24" s="14" t="s">
        <v>15</v>
      </c>
      <c r="E24" s="42">
        <v>789</v>
      </c>
      <c r="F24" s="42"/>
      <c r="G24" s="42">
        <v>888</v>
      </c>
      <c r="H24" s="42"/>
      <c r="I24" s="42">
        <v>1560</v>
      </c>
      <c r="J24" s="42"/>
      <c r="K24" s="42">
        <v>1720</v>
      </c>
    </row>
    <row r="25" spans="1:11" ht="15.75">
      <c r="A25" s="1"/>
      <c r="B25" s="5" t="s">
        <v>16</v>
      </c>
      <c r="C25" s="5"/>
      <c r="D25" s="14" t="s">
        <v>17</v>
      </c>
      <c r="E25" s="42">
        <v>0</v>
      </c>
      <c r="F25" s="42"/>
      <c r="G25" s="42">
        <v>0</v>
      </c>
      <c r="H25" s="42"/>
      <c r="I25" s="42">
        <v>0</v>
      </c>
      <c r="J25" s="42"/>
      <c r="K25" s="42">
        <v>0</v>
      </c>
    </row>
    <row r="26" spans="1:11" ht="15.75">
      <c r="A26" s="1"/>
      <c r="B26" s="5"/>
      <c r="C26" s="5"/>
      <c r="D26" s="14"/>
      <c r="E26" s="42"/>
      <c r="F26" s="42"/>
      <c r="G26" s="42"/>
      <c r="H26" s="42"/>
      <c r="I26" s="42"/>
      <c r="J26" s="42"/>
      <c r="K26" s="42"/>
    </row>
    <row r="27" spans="1:11" ht="65.25" customHeight="1">
      <c r="A27" s="14"/>
      <c r="B27" s="15" t="s">
        <v>18</v>
      </c>
      <c r="C27" s="15"/>
      <c r="D27" s="16" t="s">
        <v>98</v>
      </c>
      <c r="E27" s="46">
        <v>2437</v>
      </c>
      <c r="F27" s="46"/>
      <c r="G27" s="46">
        <v>-3725</v>
      </c>
      <c r="H27" s="46"/>
      <c r="I27" s="46">
        <v>2974</v>
      </c>
      <c r="J27" s="46"/>
      <c r="K27" s="46">
        <v>-5932</v>
      </c>
    </row>
    <row r="28" spans="1:11" ht="15.75">
      <c r="A28" s="1"/>
      <c r="B28" s="5"/>
      <c r="C28" s="5"/>
      <c r="D28" s="14"/>
      <c r="E28" s="42"/>
      <c r="F28" s="42"/>
      <c r="G28" s="42"/>
      <c r="H28" s="42"/>
      <c r="I28" s="42"/>
      <c r="J28" s="42"/>
      <c r="K28" s="42"/>
    </row>
    <row r="29" spans="1:11" ht="15.75">
      <c r="A29" s="1"/>
      <c r="B29" s="5" t="s">
        <v>19</v>
      </c>
      <c r="C29" s="5"/>
      <c r="D29" s="14" t="s">
        <v>20</v>
      </c>
      <c r="E29" s="42">
        <v>-29</v>
      </c>
      <c r="F29" s="42"/>
      <c r="G29" s="42">
        <v>0</v>
      </c>
      <c r="H29" s="42"/>
      <c r="I29" s="42">
        <v>-59</v>
      </c>
      <c r="J29" s="42"/>
      <c r="K29" s="42">
        <v>0</v>
      </c>
    </row>
    <row r="30" spans="1:11" ht="15.75">
      <c r="A30" s="1"/>
      <c r="B30" s="5"/>
      <c r="C30" s="5"/>
      <c r="D30" s="14"/>
      <c r="E30" s="42"/>
      <c r="F30" s="42"/>
      <c r="G30" s="42"/>
      <c r="H30" s="42"/>
      <c r="I30" s="42"/>
      <c r="J30" s="42"/>
      <c r="K30" s="42"/>
    </row>
    <row r="31" spans="1:11" ht="31.5">
      <c r="A31" s="14"/>
      <c r="B31" s="15" t="s">
        <v>21</v>
      </c>
      <c r="C31" s="15"/>
      <c r="D31" s="16" t="s">
        <v>99</v>
      </c>
      <c r="E31" s="45">
        <f>SUM(E27,E29)</f>
        <v>2408</v>
      </c>
      <c r="F31" s="45"/>
      <c r="G31" s="45">
        <f>SUM(G27,G29)</f>
        <v>-3725</v>
      </c>
      <c r="H31" s="45"/>
      <c r="I31" s="45">
        <f>SUM(I27,I29)</f>
        <v>2915</v>
      </c>
      <c r="J31" s="45"/>
      <c r="K31" s="45">
        <f>SUM(K27,K29)</f>
        <v>-5932</v>
      </c>
    </row>
    <row r="32" spans="1:11" ht="15.75">
      <c r="A32" s="1"/>
      <c r="B32" s="5"/>
      <c r="C32" s="5"/>
      <c r="D32" s="14"/>
      <c r="E32" s="42"/>
      <c r="F32" s="42"/>
      <c r="G32" s="42"/>
      <c r="H32" s="42"/>
      <c r="I32" s="42"/>
      <c r="J32" s="42"/>
      <c r="K32" s="42"/>
    </row>
    <row r="33" spans="1:11" ht="15.75">
      <c r="A33" s="1"/>
      <c r="B33" s="5" t="s">
        <v>22</v>
      </c>
      <c r="C33" s="5"/>
      <c r="D33" s="14" t="s">
        <v>23</v>
      </c>
      <c r="E33" s="42">
        <v>121</v>
      </c>
      <c r="F33" s="42"/>
      <c r="G33" s="42">
        <v>0</v>
      </c>
      <c r="H33" s="42"/>
      <c r="I33" s="42">
        <v>0</v>
      </c>
      <c r="J33" s="42"/>
      <c r="K33" s="42">
        <v>-18</v>
      </c>
    </row>
    <row r="34" spans="1:11" ht="15.75">
      <c r="A34" s="1"/>
      <c r="B34" s="5"/>
      <c r="C34" s="5"/>
      <c r="D34" s="14"/>
      <c r="E34" s="42"/>
      <c r="F34" s="42"/>
      <c r="G34" s="42"/>
      <c r="H34" s="42"/>
      <c r="I34" s="42"/>
      <c r="J34" s="42"/>
      <c r="K34" s="42"/>
    </row>
    <row r="35" spans="1:11" ht="31.5">
      <c r="A35" s="14"/>
      <c r="B35" s="15" t="s">
        <v>24</v>
      </c>
      <c r="C35" s="15" t="s">
        <v>24</v>
      </c>
      <c r="D35" s="16" t="s">
        <v>132</v>
      </c>
      <c r="E35" s="45">
        <f>SUM(E31,E33)</f>
        <v>2529</v>
      </c>
      <c r="F35" s="45"/>
      <c r="G35" s="45">
        <f>SUM(G31,G33)</f>
        <v>-3725</v>
      </c>
      <c r="H35" s="45"/>
      <c r="I35" s="45">
        <f>SUM(I31,I33)</f>
        <v>2915</v>
      </c>
      <c r="J35" s="45"/>
      <c r="K35" s="45">
        <f>SUM(K31,K33)</f>
        <v>-5950</v>
      </c>
    </row>
    <row r="36" spans="1:11" ht="15.75">
      <c r="A36" s="14"/>
      <c r="B36" s="15"/>
      <c r="C36" s="15"/>
      <c r="D36" s="16"/>
      <c r="E36" s="42"/>
      <c r="F36" s="42"/>
      <c r="G36" s="42"/>
      <c r="H36" s="42"/>
      <c r="I36" s="42"/>
      <c r="J36" s="42"/>
      <c r="K36" s="42"/>
    </row>
    <row r="37" spans="1:11" ht="15.75">
      <c r="A37" s="1"/>
      <c r="B37" s="5"/>
      <c r="C37" s="5" t="s">
        <v>71</v>
      </c>
      <c r="D37" s="14" t="s">
        <v>131</v>
      </c>
      <c r="E37" s="42">
        <v>-148</v>
      </c>
      <c r="F37" s="42"/>
      <c r="G37" s="42">
        <v>-53</v>
      </c>
      <c r="H37" s="42"/>
      <c r="I37" s="42">
        <v>-211</v>
      </c>
      <c r="J37" s="42"/>
      <c r="K37" s="42">
        <v>-64</v>
      </c>
    </row>
    <row r="38" spans="1:11" ht="15.75">
      <c r="A38" s="1"/>
      <c r="B38" s="5"/>
      <c r="C38" s="5"/>
      <c r="D38" s="14"/>
      <c r="E38" s="42"/>
      <c r="F38" s="42"/>
      <c r="G38" s="42"/>
      <c r="H38" s="42"/>
      <c r="I38" s="42"/>
      <c r="J38" s="42"/>
      <c r="K38" s="42"/>
    </row>
    <row r="39" spans="1:11" ht="31.5">
      <c r="A39" s="14"/>
      <c r="B39" s="15" t="s">
        <v>25</v>
      </c>
      <c r="C39" s="15"/>
      <c r="D39" s="16" t="s">
        <v>100</v>
      </c>
      <c r="E39" s="45">
        <f>SUM(E35,E37)</f>
        <v>2381</v>
      </c>
      <c r="F39" s="45"/>
      <c r="G39" s="45">
        <f>SUM(G35,G37)</f>
        <v>-3778</v>
      </c>
      <c r="H39" s="45"/>
      <c r="I39" s="45">
        <f>SUM(I35,I37)</f>
        <v>2704</v>
      </c>
      <c r="J39" s="45"/>
      <c r="K39" s="45">
        <f>SUM(K35,K37)</f>
        <v>-6014</v>
      </c>
    </row>
    <row r="40" spans="1:11" ht="15.75">
      <c r="A40" s="1"/>
      <c r="B40" s="5"/>
      <c r="C40" s="5"/>
      <c r="D40" s="14"/>
      <c r="E40" s="42"/>
      <c r="F40" s="42"/>
      <c r="G40" s="42"/>
      <c r="H40" s="42"/>
      <c r="I40" s="42"/>
      <c r="J40" s="42"/>
      <c r="K40" s="42"/>
    </row>
    <row r="41" spans="1:11" ht="15.75">
      <c r="A41" s="1"/>
      <c r="B41" s="5" t="s">
        <v>26</v>
      </c>
      <c r="C41" s="15" t="s">
        <v>24</v>
      </c>
      <c r="D41" s="14" t="s">
        <v>130</v>
      </c>
      <c r="E41" s="42">
        <v>0</v>
      </c>
      <c r="F41" s="42"/>
      <c r="G41" s="42">
        <v>0</v>
      </c>
      <c r="H41" s="42"/>
      <c r="I41" s="42">
        <v>0</v>
      </c>
      <c r="J41" s="42"/>
      <c r="K41" s="42">
        <v>0</v>
      </c>
    </row>
    <row r="42" spans="1:11" ht="15.75">
      <c r="A42" s="1"/>
      <c r="B42" s="5"/>
      <c r="C42" s="15" t="s">
        <v>71</v>
      </c>
      <c r="D42" s="14" t="s">
        <v>131</v>
      </c>
      <c r="E42" s="42">
        <v>0</v>
      </c>
      <c r="F42" s="42"/>
      <c r="G42" s="42">
        <v>0</v>
      </c>
      <c r="H42" s="42"/>
      <c r="I42" s="42">
        <v>0</v>
      </c>
      <c r="J42" s="42"/>
      <c r="K42" s="42">
        <v>0</v>
      </c>
    </row>
    <row r="43" spans="1:11" ht="31.5">
      <c r="A43" s="1"/>
      <c r="B43" s="5"/>
      <c r="C43" s="15" t="s">
        <v>128</v>
      </c>
      <c r="D43" s="16" t="s">
        <v>129</v>
      </c>
      <c r="E43" s="46">
        <v>0</v>
      </c>
      <c r="F43" s="46"/>
      <c r="G43" s="46">
        <v>0</v>
      </c>
      <c r="H43" s="46"/>
      <c r="I43" s="46">
        <v>0</v>
      </c>
      <c r="J43" s="46"/>
      <c r="K43" s="46">
        <v>0</v>
      </c>
    </row>
    <row r="44" spans="1:11" ht="15.75">
      <c r="A44" s="1"/>
      <c r="B44" s="5"/>
      <c r="C44" s="5"/>
      <c r="D44" s="14"/>
      <c r="E44" s="42"/>
      <c r="F44" s="42"/>
      <c r="G44" s="42"/>
      <c r="H44" s="42"/>
      <c r="I44" s="42"/>
      <c r="J44" s="42"/>
      <c r="K44" s="42"/>
    </row>
    <row r="45" spans="1:11" ht="31.5">
      <c r="A45" s="14"/>
      <c r="B45" s="15" t="s">
        <v>27</v>
      </c>
      <c r="C45" s="15"/>
      <c r="D45" s="16" t="s">
        <v>101</v>
      </c>
      <c r="E45" s="46">
        <f>SUM(E39:E43)</f>
        <v>2381</v>
      </c>
      <c r="F45" s="46"/>
      <c r="G45" s="46">
        <f>SUM(G39:G43)</f>
        <v>-3778</v>
      </c>
      <c r="H45" s="46"/>
      <c r="I45" s="46">
        <f>SUM(I39:I43)</f>
        <v>2704</v>
      </c>
      <c r="J45" s="46"/>
      <c r="K45" s="46">
        <f>SUM(K39:K43)</f>
        <v>-6014</v>
      </c>
    </row>
    <row r="46" spans="1:4" ht="15.75">
      <c r="A46" s="1"/>
      <c r="B46" s="5"/>
      <c r="C46" s="5"/>
      <c r="D46" s="14"/>
    </row>
    <row r="47" spans="1:4" ht="47.25">
      <c r="A47" s="14">
        <v>3</v>
      </c>
      <c r="B47" s="15" t="s">
        <v>8</v>
      </c>
      <c r="C47" s="15"/>
      <c r="D47" s="16" t="s">
        <v>102</v>
      </c>
    </row>
    <row r="48" spans="1:4" ht="15.75">
      <c r="A48" s="1"/>
      <c r="B48" s="5"/>
      <c r="C48" s="5"/>
      <c r="D48" s="14"/>
    </row>
    <row r="49" spans="1:11" ht="31.5">
      <c r="A49" s="14"/>
      <c r="B49" s="15"/>
      <c r="C49" s="15"/>
      <c r="D49" s="16" t="s">
        <v>103</v>
      </c>
      <c r="E49" s="22">
        <f>E45*1000*100/19970000</f>
        <v>11.922884326489735</v>
      </c>
      <c r="F49" s="17"/>
      <c r="G49" s="22">
        <f>G45*1000*100/19970000</f>
        <v>-18.918377566349523</v>
      </c>
      <c r="H49" s="17"/>
      <c r="I49" s="22">
        <f>I45*1000*100/19970000</f>
        <v>13.540310465698548</v>
      </c>
      <c r="J49" s="17"/>
      <c r="K49" s="22">
        <f>K45*1000*100/19970000</f>
        <v>-30.11517275913871</v>
      </c>
    </row>
    <row r="50" spans="1:4" ht="15.75">
      <c r="A50" s="1"/>
      <c r="B50" s="5"/>
      <c r="C50" s="5"/>
      <c r="D50" s="14"/>
    </row>
  </sheetData>
  <mergeCells count="2">
    <mergeCell ref="E12:G12"/>
    <mergeCell ref="I12:K12"/>
  </mergeCells>
  <printOptions/>
  <pageMargins left="0.5905511811023623" right="0.5905511811023623" top="0.7874015748031497" bottom="0.5905511811023623" header="0.5118110236220472" footer="0.5118110236220472"/>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G90"/>
  <sheetViews>
    <sheetView zoomScale="80" zoomScaleNormal="80" workbookViewId="0" topLeftCell="A1">
      <selection activeCell="F4" sqref="F4"/>
    </sheetView>
  </sheetViews>
  <sheetFormatPr defaultColWidth="8.375" defaultRowHeight="15.75"/>
  <cols>
    <col min="1" max="1" width="5.625" style="10" customWidth="1"/>
    <col min="2" max="2" width="3.125" style="10" customWidth="1"/>
    <col min="3" max="3" width="40.625" style="10" customWidth="1"/>
    <col min="4" max="4" width="18.625" style="10" customWidth="1"/>
    <col min="5" max="5" width="3.625" style="10" customWidth="1"/>
    <col min="6" max="6" width="18.625" style="10" customWidth="1"/>
    <col min="7" max="7" width="3.625" style="10" customWidth="1"/>
    <col min="8" max="16384" width="8.375" style="10" customWidth="1"/>
  </cols>
  <sheetData>
    <row r="1" ht="15.75">
      <c r="A1" s="2" t="s">
        <v>0</v>
      </c>
    </row>
    <row r="2" ht="15.75">
      <c r="A2" s="2" t="s">
        <v>1</v>
      </c>
    </row>
    <row r="3" ht="15.75">
      <c r="A3" s="2" t="s">
        <v>2</v>
      </c>
    </row>
    <row r="4" ht="15.75">
      <c r="A4" s="1"/>
    </row>
    <row r="5" ht="15.75">
      <c r="A5" s="11" t="s">
        <v>28</v>
      </c>
    </row>
    <row r="6" spans="4:7" ht="50.25" customHeight="1">
      <c r="D6" s="41" t="s">
        <v>107</v>
      </c>
      <c r="E6"/>
      <c r="F6" s="41" t="s">
        <v>108</v>
      </c>
      <c r="G6" s="19"/>
    </row>
    <row r="7" spans="1:6" ht="22.5" customHeight="1">
      <c r="A7" s="30"/>
      <c r="D7" s="54" t="s">
        <v>143</v>
      </c>
      <c r="E7"/>
      <c r="F7" s="54" t="s">
        <v>29</v>
      </c>
    </row>
    <row r="8" spans="1:6" ht="15.75">
      <c r="A8" s="30"/>
      <c r="D8" s="13" t="s">
        <v>7</v>
      </c>
      <c r="F8" s="13" t="s">
        <v>7</v>
      </c>
    </row>
    <row r="9" ht="15.75">
      <c r="A9" s="30"/>
    </row>
    <row r="10" spans="1:6" ht="15.75">
      <c r="A10" s="5">
        <v>1</v>
      </c>
      <c r="B10" s="1" t="s">
        <v>30</v>
      </c>
      <c r="C10" s="1"/>
      <c r="D10" s="1">
        <v>33979</v>
      </c>
      <c r="E10" s="1"/>
      <c r="F10" s="1">
        <v>35078</v>
      </c>
    </row>
    <row r="11" spans="1:6" ht="15.75">
      <c r="A11" s="5">
        <v>2</v>
      </c>
      <c r="B11" s="1" t="s">
        <v>31</v>
      </c>
      <c r="C11" s="1"/>
      <c r="D11" s="1">
        <v>49</v>
      </c>
      <c r="E11" s="1"/>
      <c r="F11" s="1">
        <v>0</v>
      </c>
    </row>
    <row r="12" spans="1:6" ht="15.75">
      <c r="A12" s="5">
        <v>3</v>
      </c>
      <c r="B12" s="1" t="s">
        <v>32</v>
      </c>
      <c r="C12" s="1"/>
      <c r="D12" s="1">
        <v>0</v>
      </c>
      <c r="E12" s="1"/>
      <c r="F12" s="1">
        <v>0</v>
      </c>
    </row>
    <row r="13" spans="1:6" ht="15.75">
      <c r="A13" s="5">
        <v>4</v>
      </c>
      <c r="B13" s="1" t="s">
        <v>33</v>
      </c>
      <c r="C13" s="1"/>
      <c r="D13" s="1">
        <v>0</v>
      </c>
      <c r="E13" s="1"/>
      <c r="F13" s="1">
        <v>0</v>
      </c>
    </row>
    <row r="14" spans="1:6" ht="15.75">
      <c r="A14" s="5"/>
      <c r="B14" s="1"/>
      <c r="C14" s="1"/>
      <c r="D14" s="1"/>
      <c r="E14" s="1"/>
      <c r="F14" s="1"/>
    </row>
    <row r="15" spans="1:6" ht="15.75">
      <c r="A15" s="5">
        <v>5</v>
      </c>
      <c r="B15" s="1" t="s">
        <v>34</v>
      </c>
      <c r="C15" s="1"/>
      <c r="D15" s="1"/>
      <c r="E15" s="1"/>
      <c r="F15" s="1"/>
    </row>
    <row r="16" spans="1:6" ht="15.75">
      <c r="A16" s="5"/>
      <c r="B16" s="23" t="s">
        <v>35</v>
      </c>
      <c r="D16" s="1">
        <v>21758</v>
      </c>
      <c r="E16" s="1"/>
      <c r="F16" s="1">
        <v>16872</v>
      </c>
    </row>
    <row r="17" spans="1:6" ht="15.75">
      <c r="A17" s="5"/>
      <c r="B17" s="23" t="s">
        <v>36</v>
      </c>
      <c r="D17" s="1">
        <v>56034</v>
      </c>
      <c r="E17" s="1"/>
      <c r="F17" s="1">
        <v>44484</v>
      </c>
    </row>
    <row r="18" spans="1:6" ht="15.75">
      <c r="A18" s="5"/>
      <c r="B18" s="23" t="s">
        <v>37</v>
      </c>
      <c r="D18" s="1">
        <v>4614</v>
      </c>
      <c r="E18" s="1"/>
      <c r="F18" s="1">
        <v>2710</v>
      </c>
    </row>
    <row r="19" spans="1:6" ht="15.75">
      <c r="A19" s="5"/>
      <c r="B19" s="23" t="s">
        <v>38</v>
      </c>
      <c r="D19" s="1">
        <v>2335</v>
      </c>
      <c r="E19" s="1"/>
      <c r="F19" s="1">
        <v>1984</v>
      </c>
    </row>
    <row r="20" spans="1:6" ht="15.75">
      <c r="A20" s="5"/>
      <c r="B20" s="23" t="s">
        <v>39</v>
      </c>
      <c r="D20" s="1">
        <v>5003</v>
      </c>
      <c r="E20" s="1"/>
      <c r="F20" s="1">
        <v>4429</v>
      </c>
    </row>
    <row r="21" spans="1:6" ht="15.75">
      <c r="A21" s="5"/>
      <c r="B21" s="1"/>
      <c r="C21" s="6"/>
      <c r="D21" s="24">
        <f>SUM(D16:D20)</f>
        <v>89744</v>
      </c>
      <c r="E21" s="1"/>
      <c r="F21" s="24">
        <f>SUM(F16:F20)</f>
        <v>70479</v>
      </c>
    </row>
    <row r="22" spans="1:6" ht="15.75">
      <c r="A22" s="5"/>
      <c r="B22" s="1"/>
      <c r="C22" s="1"/>
      <c r="D22" s="1"/>
      <c r="E22" s="1"/>
      <c r="F22" s="1"/>
    </row>
    <row r="23" spans="1:6" ht="15.75">
      <c r="A23" s="5">
        <v>6</v>
      </c>
      <c r="B23" s="1" t="s">
        <v>40</v>
      </c>
      <c r="C23" s="1"/>
      <c r="D23" s="1"/>
      <c r="E23" s="1"/>
      <c r="F23" s="1"/>
    </row>
    <row r="24" spans="1:6" ht="15.75">
      <c r="A24" s="5"/>
      <c r="B24" s="23" t="s">
        <v>41</v>
      </c>
      <c r="D24" s="1">
        <v>37605</v>
      </c>
      <c r="E24" s="1"/>
      <c r="F24" s="1">
        <v>42857</v>
      </c>
    </row>
    <row r="25" spans="1:6" ht="15.75">
      <c r="A25" s="5"/>
      <c r="B25" s="23" t="s">
        <v>42</v>
      </c>
      <c r="D25" s="1">
        <v>6408</v>
      </c>
      <c r="E25" s="1"/>
      <c r="F25" s="1">
        <v>5926</v>
      </c>
    </row>
    <row r="26" spans="1:6" ht="15.75">
      <c r="A26" s="5"/>
      <c r="B26" s="23" t="s">
        <v>43</v>
      </c>
      <c r="D26" s="1">
        <v>30720</v>
      </c>
      <c r="E26" s="1"/>
      <c r="F26" s="1">
        <v>21220</v>
      </c>
    </row>
    <row r="27" spans="1:6" ht="15.75">
      <c r="A27" s="5"/>
      <c r="B27" s="23" t="s">
        <v>44</v>
      </c>
      <c r="D27" s="1">
        <v>18089</v>
      </c>
      <c r="E27" s="1"/>
      <c r="F27" s="1">
        <v>5120</v>
      </c>
    </row>
    <row r="28" spans="1:6" ht="15.75">
      <c r="A28" s="5"/>
      <c r="B28" s="23" t="s">
        <v>45</v>
      </c>
      <c r="D28" s="1">
        <v>826</v>
      </c>
      <c r="E28" s="1"/>
      <c r="F28" s="1">
        <v>1633</v>
      </c>
    </row>
    <row r="29" spans="1:6" ht="15.75">
      <c r="A29" s="5"/>
      <c r="B29" s="23" t="s">
        <v>46</v>
      </c>
      <c r="D29" s="1">
        <v>-805</v>
      </c>
      <c r="E29" s="1"/>
      <c r="F29" s="1">
        <v>225</v>
      </c>
    </row>
    <row r="30" spans="1:6" ht="15.75">
      <c r="A30" s="5"/>
      <c r="B30" s="23" t="s">
        <v>47</v>
      </c>
      <c r="D30" s="1">
        <v>144</v>
      </c>
      <c r="E30" s="1"/>
      <c r="F30" s="1">
        <v>144</v>
      </c>
    </row>
    <row r="31" spans="1:6" ht="15.75">
      <c r="A31" s="5"/>
      <c r="B31" s="1"/>
      <c r="C31" s="6"/>
      <c r="D31" s="24">
        <f>SUM(D24:D30)</f>
        <v>92987</v>
      </c>
      <c r="E31" s="1"/>
      <c r="F31" s="24">
        <f>SUM(F24:F30)</f>
        <v>77125</v>
      </c>
    </row>
    <row r="32" spans="1:6" ht="15.75">
      <c r="A32" s="5"/>
      <c r="B32" s="1"/>
      <c r="C32" s="1"/>
      <c r="D32" s="1"/>
      <c r="E32" s="1"/>
      <c r="F32" s="1"/>
    </row>
    <row r="33" spans="1:6" ht="15.75">
      <c r="A33" s="5">
        <v>7</v>
      </c>
      <c r="B33" s="1" t="s">
        <v>48</v>
      </c>
      <c r="C33" s="1"/>
      <c r="D33" s="1">
        <f>D21-D31</f>
        <v>-3243</v>
      </c>
      <c r="E33" s="1"/>
      <c r="F33" s="1">
        <f>F21-F31</f>
        <v>-6646</v>
      </c>
    </row>
    <row r="34" spans="1:6" ht="15.75">
      <c r="A34" s="5"/>
      <c r="B34" s="1"/>
      <c r="C34" s="1"/>
      <c r="D34" s="1"/>
      <c r="E34" s="1"/>
      <c r="F34" s="1"/>
    </row>
    <row r="35" spans="1:6" ht="15.75">
      <c r="A35" s="5"/>
      <c r="B35" s="1" t="s">
        <v>49</v>
      </c>
      <c r="C35" s="1"/>
      <c r="D35" s="1">
        <v>345</v>
      </c>
      <c r="E35" s="1"/>
      <c r="F35" s="1">
        <v>520</v>
      </c>
    </row>
    <row r="36" spans="1:6" ht="16.5" thickBot="1">
      <c r="A36" s="31"/>
      <c r="B36" s="25"/>
      <c r="C36" s="25"/>
      <c r="D36" s="25">
        <f>SUM(D10:D13,D33,D35)</f>
        <v>31130</v>
      </c>
      <c r="E36"/>
      <c r="F36" s="25">
        <f>SUM(F10:F13,F33,F35)</f>
        <v>28952</v>
      </c>
    </row>
    <row r="37" spans="1:6" ht="16.5" thickTop="1">
      <c r="A37" s="5"/>
      <c r="B37" s="1"/>
      <c r="C37" s="1"/>
      <c r="D37" s="1"/>
      <c r="E37" s="1"/>
      <c r="F37" s="1"/>
    </row>
    <row r="38" spans="1:6" ht="15.75">
      <c r="A38" s="5">
        <v>8</v>
      </c>
      <c r="B38" s="1" t="s">
        <v>50</v>
      </c>
      <c r="C38" s="1"/>
      <c r="D38" s="1"/>
      <c r="E38" s="1"/>
      <c r="F38" s="1"/>
    </row>
    <row r="39" spans="1:6" ht="15.75">
      <c r="A39" s="5"/>
      <c r="B39" s="26" t="s">
        <v>51</v>
      </c>
      <c r="C39" s="1"/>
      <c r="D39" s="1">
        <v>19970</v>
      </c>
      <c r="E39" s="1"/>
      <c r="F39" s="1">
        <v>19970</v>
      </c>
    </row>
    <row r="40" spans="1:6" ht="15.75">
      <c r="A40" s="5"/>
      <c r="B40" s="26" t="s">
        <v>52</v>
      </c>
      <c r="C40" s="1"/>
      <c r="D40" s="1"/>
      <c r="E40" s="1"/>
      <c r="F40" s="1"/>
    </row>
    <row r="41" spans="1:6" ht="15.75">
      <c r="A41" s="5"/>
      <c r="B41" s="27" t="s">
        <v>53</v>
      </c>
      <c r="D41" s="1">
        <v>2503</v>
      </c>
      <c r="E41" s="1"/>
      <c r="F41" s="1">
        <v>2503</v>
      </c>
    </row>
    <row r="42" spans="1:6" ht="15.75">
      <c r="A42" s="5"/>
      <c r="B42" s="27" t="s">
        <v>54</v>
      </c>
      <c r="D42" s="1">
        <v>0</v>
      </c>
      <c r="E42" s="1"/>
      <c r="F42" s="1">
        <v>0</v>
      </c>
    </row>
    <row r="43" spans="1:6" ht="15.75">
      <c r="A43" s="5"/>
      <c r="B43" s="27" t="s">
        <v>55</v>
      </c>
      <c r="D43" s="1">
        <v>0</v>
      </c>
      <c r="E43" s="1"/>
      <c r="F43" s="1">
        <v>0</v>
      </c>
    </row>
    <row r="44" spans="1:6" ht="15.75">
      <c r="A44" s="5"/>
      <c r="B44" s="27" t="s">
        <v>56</v>
      </c>
      <c r="D44" s="1">
        <v>-1511</v>
      </c>
      <c r="E44" s="1"/>
      <c r="F44" s="1">
        <v>-4238</v>
      </c>
    </row>
    <row r="45" spans="1:6" ht="15.75">
      <c r="A45" s="5"/>
      <c r="B45" s="27" t="s">
        <v>57</v>
      </c>
      <c r="D45" s="1">
        <v>0</v>
      </c>
      <c r="E45" s="1"/>
      <c r="F45" s="1">
        <v>0</v>
      </c>
    </row>
    <row r="46" spans="1:6" ht="15.75">
      <c r="A46" s="5"/>
      <c r="B46" s="1"/>
      <c r="C46" s="1"/>
      <c r="D46" s="1"/>
      <c r="E46" s="1"/>
      <c r="F46" s="1"/>
    </row>
    <row r="47" spans="1:6" ht="15.75">
      <c r="A47" s="5">
        <v>9</v>
      </c>
      <c r="B47" s="1" t="s">
        <v>58</v>
      </c>
      <c r="C47" s="1"/>
      <c r="D47" s="1">
        <v>922</v>
      </c>
      <c r="E47" s="1"/>
      <c r="F47" s="1">
        <v>711</v>
      </c>
    </row>
    <row r="48" spans="1:6" ht="15.75">
      <c r="A48" s="5">
        <v>10</v>
      </c>
      <c r="B48" s="1" t="s">
        <v>59</v>
      </c>
      <c r="C48" s="1"/>
      <c r="D48" s="1">
        <v>9246</v>
      </c>
      <c r="E48" s="1"/>
      <c r="F48" s="1">
        <v>10006</v>
      </c>
    </row>
    <row r="49" spans="1:6" ht="15.75">
      <c r="A49" s="5">
        <v>11</v>
      </c>
      <c r="B49" s="1" t="s">
        <v>60</v>
      </c>
      <c r="C49" s="1"/>
      <c r="D49" s="1">
        <v>0</v>
      </c>
      <c r="E49" s="1"/>
      <c r="F49" s="1">
        <v>0</v>
      </c>
    </row>
    <row r="50" spans="1:6" ht="16.5" thickBot="1">
      <c r="A50" s="31"/>
      <c r="B50" s="25"/>
      <c r="C50" s="25"/>
      <c r="D50" s="25">
        <f>SUM(D39:D49)</f>
        <v>31130</v>
      </c>
      <c r="E50"/>
      <c r="F50" s="25">
        <f>SUM(F39:F49)</f>
        <v>28952</v>
      </c>
    </row>
    <row r="51" spans="1:6" ht="16.5" thickTop="1">
      <c r="A51" s="5"/>
      <c r="B51" s="1"/>
      <c r="C51" s="1"/>
      <c r="D51" s="1"/>
      <c r="E51" s="1"/>
      <c r="F51" s="1"/>
    </row>
    <row r="52" spans="1:6" ht="15.75">
      <c r="A52" s="5">
        <v>12</v>
      </c>
      <c r="B52" s="1" t="s">
        <v>61</v>
      </c>
      <c r="C52" s="1"/>
      <c r="D52" s="7">
        <f>D90</f>
        <v>104.96745117676515</v>
      </c>
      <c r="E52" s="7"/>
      <c r="F52" s="7">
        <f>F90</f>
        <v>91.3119679519279</v>
      </c>
    </row>
    <row r="53" ht="15.75">
      <c r="A53" s="30"/>
    </row>
    <row r="54" ht="15.75">
      <c r="A54" s="30"/>
    </row>
    <row r="55" ht="15.75">
      <c r="A55" s="30"/>
    </row>
    <row r="56" ht="15.75">
      <c r="A56" s="30"/>
    </row>
    <row r="57" ht="15.75">
      <c r="A57" s="30"/>
    </row>
    <row r="58" ht="15.75">
      <c r="A58" s="30"/>
    </row>
    <row r="59" ht="15.75">
      <c r="A59" s="30"/>
    </row>
    <row r="60" ht="15.75">
      <c r="A60" s="30"/>
    </row>
    <row r="61" ht="15.75">
      <c r="A61" s="30"/>
    </row>
    <row r="62" ht="15.75">
      <c r="A62" s="30"/>
    </row>
    <row r="63" ht="15.75">
      <c r="A63" s="30"/>
    </row>
    <row r="64" ht="15.75">
      <c r="A64" s="30"/>
    </row>
    <row r="65" ht="15.75">
      <c r="A65" s="30"/>
    </row>
    <row r="81" ht="15.75">
      <c r="A81" s="28" t="s">
        <v>109</v>
      </c>
    </row>
    <row r="82" spans="1:6" ht="15.75">
      <c r="A82" s="28" t="s">
        <v>110</v>
      </c>
      <c r="D82" s="10">
        <f>D50</f>
        <v>31130</v>
      </c>
      <c r="F82" s="10">
        <f>F50</f>
        <v>28952</v>
      </c>
    </row>
    <row r="83" spans="1:6" ht="15.75">
      <c r="A83" s="28" t="s">
        <v>111</v>
      </c>
      <c r="C83" s="28" t="s">
        <v>33</v>
      </c>
      <c r="D83" s="10">
        <f>-D13</f>
        <v>0</v>
      </c>
      <c r="F83" s="10">
        <f>-F13</f>
        <v>0</v>
      </c>
    </row>
    <row r="84" spans="3:6" ht="15.75">
      <c r="C84" s="28" t="s">
        <v>58</v>
      </c>
      <c r="D84" s="10">
        <f>-D47</f>
        <v>-922</v>
      </c>
      <c r="F84" s="10">
        <f>-F47</f>
        <v>-711</v>
      </c>
    </row>
    <row r="85" spans="3:6" ht="15.75">
      <c r="C85" s="1" t="s">
        <v>59</v>
      </c>
      <c r="D85" s="10">
        <f>-D48</f>
        <v>-9246</v>
      </c>
      <c r="F85" s="10">
        <f>-F48</f>
        <v>-10006</v>
      </c>
    </row>
    <row r="86" spans="3:6" ht="15.75">
      <c r="C86" s="1" t="s">
        <v>60</v>
      </c>
      <c r="D86" s="10">
        <f>-D49</f>
        <v>0</v>
      </c>
      <c r="F86" s="10">
        <f>-F49</f>
        <v>0</v>
      </c>
    </row>
    <row r="87" spans="4:6" ht="16.5" thickBot="1">
      <c r="D87" s="29">
        <f>SUM(D82:D86)</f>
        <v>20962</v>
      </c>
      <c r="F87" s="29">
        <f>SUM(F82:F86)</f>
        <v>18235</v>
      </c>
    </row>
    <row r="88" ht="16.5" thickTop="1"/>
    <row r="89" spans="1:6" ht="15.75">
      <c r="A89" s="28" t="s">
        <v>112</v>
      </c>
      <c r="D89" s="10">
        <v>19970000</v>
      </c>
      <c r="F89" s="10">
        <v>19970000</v>
      </c>
    </row>
    <row r="90" spans="1:6" ht="15.75">
      <c r="A90" s="1" t="s">
        <v>61</v>
      </c>
      <c r="B90" s="1"/>
      <c r="D90" s="7">
        <f>D87*1000*100/D89</f>
        <v>104.96745117676515</v>
      </c>
      <c r="F90" s="7">
        <f>F87*1000*100/F89</f>
        <v>91.3119679519279</v>
      </c>
    </row>
  </sheetData>
  <printOptions/>
  <pageMargins left="0.5905511811023623" right="0.5905511811023623" top="0.7874015748031497" bottom="0.5905511811023623" header="0.5118110236220472" footer="0.5118110236220472"/>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K130"/>
  <sheetViews>
    <sheetView zoomScale="80" zoomScaleNormal="80" workbookViewId="0" topLeftCell="A1">
      <selection activeCell="A1" sqref="A1"/>
    </sheetView>
  </sheetViews>
  <sheetFormatPr defaultColWidth="8.375" defaultRowHeight="15.75"/>
  <cols>
    <col min="1" max="1" width="4.00390625" style="10" customWidth="1"/>
    <col min="2" max="3" width="3.625" style="10" customWidth="1"/>
    <col min="4" max="4" width="40.625" style="10" customWidth="1"/>
    <col min="5" max="5" width="13.625" style="10" customWidth="1"/>
    <col min="6" max="6" width="3.625" style="10" customWidth="1"/>
    <col min="7" max="7" width="13.625" style="10" customWidth="1"/>
    <col min="8" max="8" width="3.625" style="10" customWidth="1"/>
    <col min="9" max="9" width="13.625" style="10" customWidth="1"/>
    <col min="10" max="10" width="3.625" style="10" customWidth="1"/>
    <col min="11" max="11" width="13.625" style="10" customWidth="1"/>
    <col min="12" max="16384" width="8.375" style="10" customWidth="1"/>
  </cols>
  <sheetData>
    <row r="1" ht="15.75">
      <c r="A1" s="2" t="s">
        <v>0</v>
      </c>
    </row>
    <row r="2" ht="15.75">
      <c r="A2" s="2" t="s">
        <v>1</v>
      </c>
    </row>
    <row r="3" ht="15.75">
      <c r="A3" s="2" t="s">
        <v>2</v>
      </c>
    </row>
    <row r="4" ht="15.75">
      <c r="A4" s="1"/>
    </row>
    <row r="5" ht="15.75">
      <c r="A5" s="11" t="s">
        <v>145</v>
      </c>
    </row>
    <row r="7" spans="1:11" ht="15.75" customHeight="1">
      <c r="A7" s="33">
        <v>1</v>
      </c>
      <c r="B7" s="59" t="s">
        <v>62</v>
      </c>
      <c r="C7" s="59"/>
      <c r="D7" s="59"/>
      <c r="E7" s="59"/>
      <c r="F7" s="59"/>
      <c r="G7" s="59"/>
      <c r="H7" s="59"/>
      <c r="I7" s="59"/>
      <c r="J7" s="59"/>
      <c r="K7" s="59"/>
    </row>
    <row r="8" spans="1:6" ht="15.75">
      <c r="A8" s="30"/>
      <c r="B8" s="1"/>
      <c r="C8" s="1"/>
      <c r="D8" s="1"/>
      <c r="E8" s="1"/>
      <c r="F8" s="1"/>
    </row>
    <row r="9" spans="1:11" ht="15.75" customHeight="1">
      <c r="A9" s="33">
        <f>A7+1</f>
        <v>2</v>
      </c>
      <c r="B9" s="59" t="s">
        <v>63</v>
      </c>
      <c r="C9" s="59"/>
      <c r="D9" s="59"/>
      <c r="E9" s="59"/>
      <c r="F9" s="59"/>
      <c r="G9" s="59"/>
      <c r="H9" s="59"/>
      <c r="I9" s="59"/>
      <c r="J9" s="59"/>
      <c r="K9" s="59"/>
    </row>
    <row r="10" spans="1:6" ht="15.75">
      <c r="A10" s="30"/>
      <c r="B10" s="1"/>
      <c r="C10" s="1"/>
      <c r="D10" s="1"/>
      <c r="E10" s="1"/>
      <c r="F10" s="1"/>
    </row>
    <row r="11" spans="1:11" ht="15.75" customHeight="1">
      <c r="A11" s="33">
        <f>A9+1</f>
        <v>3</v>
      </c>
      <c r="B11" s="59" t="s">
        <v>64</v>
      </c>
      <c r="C11" s="59"/>
      <c r="D11" s="59"/>
      <c r="E11" s="59"/>
      <c r="F11" s="59"/>
      <c r="G11" s="59"/>
      <c r="H11" s="59"/>
      <c r="I11" s="59"/>
      <c r="J11" s="59"/>
      <c r="K11" s="59"/>
    </row>
    <row r="12" spans="1:6" ht="15.75">
      <c r="A12" s="30"/>
      <c r="B12" s="1"/>
      <c r="C12" s="1"/>
      <c r="D12" s="1"/>
      <c r="E12" s="1"/>
      <c r="F12" s="1"/>
    </row>
    <row r="13" spans="1:11" ht="15.75" customHeight="1">
      <c r="A13" s="33">
        <f>A11+1</f>
        <v>4</v>
      </c>
      <c r="B13" s="59" t="s">
        <v>65</v>
      </c>
      <c r="C13" s="59"/>
      <c r="D13" s="59"/>
      <c r="E13" s="59"/>
      <c r="F13" s="59"/>
      <c r="G13" s="59"/>
      <c r="H13" s="59"/>
      <c r="I13" s="59"/>
      <c r="J13" s="59"/>
      <c r="K13" s="59"/>
    </row>
    <row r="14" spans="1:6" ht="15.75">
      <c r="A14" s="30"/>
      <c r="B14" s="1"/>
      <c r="C14" s="1"/>
      <c r="D14" s="1"/>
      <c r="E14" s="1"/>
      <c r="F14" s="1"/>
    </row>
    <row r="15" spans="1:11" ht="15.75" customHeight="1">
      <c r="A15" s="33">
        <f>A13+1</f>
        <v>5</v>
      </c>
      <c r="B15" s="59" t="s">
        <v>66</v>
      </c>
      <c r="C15" s="59"/>
      <c r="D15" s="59"/>
      <c r="E15" s="59"/>
      <c r="F15" s="59"/>
      <c r="G15" s="59"/>
      <c r="H15" s="59"/>
      <c r="I15" s="59"/>
      <c r="J15" s="59"/>
      <c r="K15" s="59"/>
    </row>
    <row r="16" spans="1:6" ht="15.75">
      <c r="A16" s="30"/>
      <c r="B16" s="1"/>
      <c r="C16" s="1"/>
      <c r="D16" s="1"/>
      <c r="E16" s="1"/>
      <c r="F16" s="1"/>
    </row>
    <row r="17" spans="1:11" ht="15.75" customHeight="1">
      <c r="A17" s="33">
        <f>A15+1</f>
        <v>6</v>
      </c>
      <c r="B17" s="59" t="s">
        <v>67</v>
      </c>
      <c r="C17" s="59"/>
      <c r="D17" s="59"/>
      <c r="E17" s="59"/>
      <c r="F17" s="59"/>
      <c r="G17" s="59"/>
      <c r="H17" s="59"/>
      <c r="I17" s="59"/>
      <c r="J17" s="59"/>
      <c r="K17" s="59"/>
    </row>
    <row r="18" spans="1:6" ht="15.75">
      <c r="A18" s="30"/>
      <c r="B18" s="1"/>
      <c r="C18" s="1"/>
      <c r="D18" s="1"/>
      <c r="E18" s="1"/>
      <c r="F18" s="1"/>
    </row>
    <row r="19" spans="1:11" ht="15.75" customHeight="1">
      <c r="A19" s="33">
        <f>A17+1</f>
        <v>7</v>
      </c>
      <c r="B19" s="59" t="s">
        <v>68</v>
      </c>
      <c r="C19" s="59"/>
      <c r="D19" s="59"/>
      <c r="E19" s="59"/>
      <c r="F19" s="59"/>
      <c r="G19" s="59"/>
      <c r="H19" s="59"/>
      <c r="I19" s="59"/>
      <c r="J19" s="59"/>
      <c r="K19" s="59"/>
    </row>
    <row r="20" spans="1:6" ht="15.75">
      <c r="A20" s="30"/>
      <c r="B20" s="1"/>
      <c r="C20" s="1"/>
      <c r="D20" s="1"/>
      <c r="E20" s="1"/>
      <c r="F20" s="1"/>
    </row>
    <row r="21" spans="1:11" ht="15.75" customHeight="1">
      <c r="A21" s="33">
        <f>A19+1</f>
        <v>8</v>
      </c>
      <c r="B21" s="59" t="s">
        <v>69</v>
      </c>
      <c r="C21" s="59"/>
      <c r="D21" s="59"/>
      <c r="E21" s="59"/>
      <c r="F21" s="59"/>
      <c r="G21" s="59"/>
      <c r="H21" s="59"/>
      <c r="I21" s="59"/>
      <c r="J21" s="59"/>
      <c r="K21" s="59"/>
    </row>
    <row r="22" spans="1:6" ht="15.75">
      <c r="A22" s="30"/>
      <c r="B22" s="1"/>
      <c r="C22" s="1"/>
      <c r="D22" s="1"/>
      <c r="E22" s="1"/>
      <c r="F22" s="1"/>
    </row>
    <row r="23" spans="1:11" ht="36.75" customHeight="1">
      <c r="A23" s="33">
        <f>A21+1</f>
        <v>9</v>
      </c>
      <c r="B23" s="59" t="s">
        <v>149</v>
      </c>
      <c r="C23" s="59"/>
      <c r="D23" s="59"/>
      <c r="E23" s="59"/>
      <c r="F23" s="59"/>
      <c r="G23" s="59"/>
      <c r="H23" s="59"/>
      <c r="I23" s="59"/>
      <c r="J23" s="59"/>
      <c r="K23" s="59"/>
    </row>
    <row r="24" spans="1:6" ht="15.75">
      <c r="A24" s="30"/>
      <c r="B24" s="1"/>
      <c r="C24" s="1"/>
      <c r="D24" s="1"/>
      <c r="E24" s="1"/>
      <c r="F24" s="1"/>
    </row>
    <row r="25" spans="1:11" ht="15.75" customHeight="1">
      <c r="A25" s="33">
        <f>A23+1</f>
        <v>10</v>
      </c>
      <c r="B25" s="59" t="s">
        <v>70</v>
      </c>
      <c r="C25" s="59"/>
      <c r="D25" s="59"/>
      <c r="E25" s="59"/>
      <c r="F25" s="59"/>
      <c r="G25" s="59"/>
      <c r="H25" s="59"/>
      <c r="I25" s="59"/>
      <c r="J25" s="59"/>
      <c r="K25" s="59"/>
    </row>
    <row r="26" ht="15.75">
      <c r="A26" s="30"/>
    </row>
    <row r="27" spans="1:11" ht="33" customHeight="1">
      <c r="A27" s="33">
        <f>A25+1</f>
        <v>11</v>
      </c>
      <c r="B27" s="59" t="s">
        <v>114</v>
      </c>
      <c r="C27" s="59"/>
      <c r="D27" s="59"/>
      <c r="E27" s="59"/>
      <c r="F27" s="59"/>
      <c r="G27" s="59"/>
      <c r="H27" s="59"/>
      <c r="I27" s="59"/>
      <c r="J27" s="59"/>
      <c r="K27" s="59"/>
    </row>
    <row r="28" ht="15.75">
      <c r="A28" s="30"/>
    </row>
    <row r="29" spans="1:11" ht="15.75">
      <c r="A29" s="33">
        <f>A27+1</f>
        <v>12</v>
      </c>
      <c r="B29" s="59" t="s">
        <v>146</v>
      </c>
      <c r="C29" s="59"/>
      <c r="D29" s="59"/>
      <c r="E29" s="59"/>
      <c r="F29" s="59"/>
      <c r="G29" s="59"/>
      <c r="H29" s="59"/>
      <c r="I29" s="59"/>
      <c r="J29" s="59"/>
      <c r="K29" s="59"/>
    </row>
    <row r="30" spans="1:11" ht="15.75">
      <c r="A30" s="33"/>
      <c r="B30" s="32"/>
      <c r="C30" s="32"/>
      <c r="D30" s="32"/>
      <c r="E30" s="32"/>
      <c r="F30" s="32"/>
      <c r="G30" s="32"/>
      <c r="H30" s="32"/>
      <c r="I30" s="32"/>
      <c r="J30" s="32"/>
      <c r="K30" s="32"/>
    </row>
    <row r="31" spans="1:11" ht="31.5" customHeight="1">
      <c r="A31" s="33"/>
      <c r="B31" s="32" t="s">
        <v>24</v>
      </c>
      <c r="C31" s="59" t="s">
        <v>115</v>
      </c>
      <c r="D31" s="59"/>
      <c r="E31" s="59"/>
      <c r="F31" s="59"/>
      <c r="G31" s="59"/>
      <c r="H31" s="59"/>
      <c r="I31" s="59"/>
      <c r="J31" s="59"/>
      <c r="K31" s="59"/>
    </row>
    <row r="32" spans="1:11" ht="15.75">
      <c r="A32" s="33"/>
      <c r="B32" s="32"/>
      <c r="C32" s="32"/>
      <c r="D32" s="32"/>
      <c r="E32" s="32"/>
      <c r="F32" s="32"/>
      <c r="G32" s="32"/>
      <c r="H32" s="32"/>
      <c r="I32" s="32"/>
      <c r="J32" s="32"/>
      <c r="K32" s="32"/>
    </row>
    <row r="33" spans="1:11" ht="15.75">
      <c r="A33" s="33"/>
      <c r="B33" s="32" t="s">
        <v>71</v>
      </c>
      <c r="C33" s="32" t="s">
        <v>8</v>
      </c>
      <c r="D33" s="38" t="s">
        <v>116</v>
      </c>
      <c r="F33" s="32"/>
      <c r="G33" s="34" t="s">
        <v>7</v>
      </c>
      <c r="H33" s="32"/>
      <c r="I33" s="32"/>
      <c r="J33" s="32"/>
      <c r="K33" s="32"/>
    </row>
    <row r="34" spans="1:11" ht="15.75">
      <c r="A34" s="33"/>
      <c r="B34" s="32"/>
      <c r="C34" s="32"/>
      <c r="D34" s="26" t="s">
        <v>117</v>
      </c>
      <c r="G34" s="1">
        <v>8102</v>
      </c>
      <c r="H34" s="32"/>
      <c r="I34" s="32"/>
      <c r="J34" s="32"/>
      <c r="K34" s="32"/>
    </row>
    <row r="35" spans="1:11" ht="15.75">
      <c r="A35" s="33"/>
      <c r="B35" s="32"/>
      <c r="C35" s="32"/>
      <c r="D35" s="26" t="s">
        <v>118</v>
      </c>
      <c r="G35" s="1">
        <v>22212</v>
      </c>
      <c r="H35" s="32"/>
      <c r="I35" s="32"/>
      <c r="J35" s="32"/>
      <c r="K35" s="32"/>
    </row>
    <row r="36" spans="1:11" ht="15.75">
      <c r="A36" s="33"/>
      <c r="B36" s="32"/>
      <c r="C36" s="32"/>
      <c r="D36" s="26" t="s">
        <v>119</v>
      </c>
      <c r="G36" s="1">
        <v>2150</v>
      </c>
      <c r="H36" s="32"/>
      <c r="I36" s="32"/>
      <c r="J36" s="32"/>
      <c r="K36" s="32"/>
    </row>
    <row r="37" spans="1:11" ht="15.75">
      <c r="A37" s="33"/>
      <c r="B37" s="32"/>
      <c r="C37" s="32"/>
      <c r="D37" s="26" t="s">
        <v>120</v>
      </c>
      <c r="G37" s="1">
        <v>5141</v>
      </c>
      <c r="H37" s="32"/>
      <c r="I37" s="32"/>
      <c r="J37" s="32"/>
      <c r="K37" s="32"/>
    </row>
    <row r="38" spans="1:11" ht="16.5" thickBot="1">
      <c r="A38" s="33"/>
      <c r="B38" s="32"/>
      <c r="C38" s="32"/>
      <c r="D38" s="26"/>
      <c r="G38" s="25">
        <f>SUM(G34:G37)</f>
        <v>37605</v>
      </c>
      <c r="H38" s="32"/>
      <c r="I38" s="32"/>
      <c r="J38" s="32"/>
      <c r="K38" s="32"/>
    </row>
    <row r="39" spans="1:11" ht="16.5" thickTop="1">
      <c r="A39" s="33"/>
      <c r="B39" s="32"/>
      <c r="C39" s="32"/>
      <c r="D39" s="26"/>
      <c r="E39" s="1"/>
      <c r="G39" s="32"/>
      <c r="H39" s="32"/>
      <c r="I39" s="32"/>
      <c r="J39" s="32"/>
      <c r="K39" s="32"/>
    </row>
    <row r="40" spans="1:11" ht="15.75">
      <c r="A40" s="33"/>
      <c r="B40" s="32"/>
      <c r="C40" s="32" t="s">
        <v>10</v>
      </c>
      <c r="D40" s="39" t="s">
        <v>121</v>
      </c>
      <c r="E40" s="1"/>
      <c r="G40" s="32"/>
      <c r="H40" s="32"/>
      <c r="I40" s="32"/>
      <c r="J40" s="32"/>
      <c r="K40" s="32"/>
    </row>
    <row r="41" spans="1:11" ht="15.75">
      <c r="A41" s="33"/>
      <c r="B41" s="32"/>
      <c r="C41" s="32"/>
      <c r="D41" s="26" t="s">
        <v>122</v>
      </c>
      <c r="E41" s="1"/>
      <c r="G41" s="1">
        <v>4759</v>
      </c>
      <c r="H41" s="32"/>
      <c r="I41" s="32"/>
      <c r="J41" s="32"/>
      <c r="K41" s="32"/>
    </row>
    <row r="42" spans="1:11" ht="15.75">
      <c r="A42" s="33"/>
      <c r="B42" s="32"/>
      <c r="C42" s="32"/>
      <c r="D42" s="26" t="s">
        <v>123</v>
      </c>
      <c r="E42" s="1"/>
      <c r="G42" s="1">
        <v>4487</v>
      </c>
      <c r="H42" s="32"/>
      <c r="I42" s="32"/>
      <c r="J42" s="32"/>
      <c r="K42" s="32"/>
    </row>
    <row r="43" spans="1:11" ht="16.5" thickBot="1">
      <c r="A43" s="33"/>
      <c r="B43" s="32"/>
      <c r="C43" s="32"/>
      <c r="D43" s="26"/>
      <c r="E43" s="1"/>
      <c r="G43" s="25">
        <f>SUM(G41:G42)</f>
        <v>9246</v>
      </c>
      <c r="H43" s="32"/>
      <c r="I43" s="32"/>
      <c r="J43" s="32"/>
      <c r="K43" s="32"/>
    </row>
    <row r="44" spans="1:11" ht="16.5" thickTop="1">
      <c r="A44" s="33"/>
      <c r="B44" s="32"/>
      <c r="C44" s="32"/>
      <c r="D44" s="26"/>
      <c r="E44" s="1"/>
      <c r="G44" s="32"/>
      <c r="H44" s="32"/>
      <c r="I44" s="32"/>
      <c r="J44" s="32"/>
      <c r="K44" s="32"/>
    </row>
    <row r="45" spans="1:11" ht="15.75">
      <c r="A45" s="33"/>
      <c r="B45" s="32"/>
      <c r="C45" t="s">
        <v>124</v>
      </c>
      <c r="D45" s="26"/>
      <c r="E45" s="1"/>
      <c r="G45" s="32"/>
      <c r="H45" s="32"/>
      <c r="I45" s="32"/>
      <c r="J45" s="32"/>
      <c r="K45" s="32"/>
    </row>
    <row r="46" spans="1:11" ht="15.75">
      <c r="A46" s="33"/>
      <c r="B46" s="32"/>
      <c r="C46" s="32"/>
      <c r="D46" s="26"/>
      <c r="E46" s="1"/>
      <c r="G46" s="32"/>
      <c r="H46" s="32"/>
      <c r="I46" s="32"/>
      <c r="J46" s="32"/>
      <c r="K46" s="32"/>
    </row>
    <row r="47" spans="1:11" ht="15.75">
      <c r="A47" s="33">
        <f>A29+1</f>
        <v>13</v>
      </c>
      <c r="B47" s="59" t="s">
        <v>72</v>
      </c>
      <c r="C47" s="59"/>
      <c r="D47" s="59"/>
      <c r="E47" s="59"/>
      <c r="F47" s="59"/>
      <c r="G47" s="59"/>
      <c r="H47" s="59"/>
      <c r="I47" s="59"/>
      <c r="J47" s="59"/>
      <c r="K47" s="59"/>
    </row>
    <row r="48" spans="1:11" ht="15.75">
      <c r="A48" s="33"/>
      <c r="B48" s="26" t="s">
        <v>125</v>
      </c>
      <c r="C48" s="32"/>
      <c r="D48" s="32"/>
      <c r="E48" s="32"/>
      <c r="F48" s="32"/>
      <c r="G48" s="32"/>
      <c r="H48" s="32"/>
      <c r="I48" s="32"/>
      <c r="J48" s="32"/>
      <c r="K48" s="32"/>
    </row>
    <row r="49" ht="15.75">
      <c r="A49" s="30"/>
    </row>
    <row r="50" spans="1:11" ht="15.75">
      <c r="A50" s="33">
        <f>A47+1</f>
        <v>14</v>
      </c>
      <c r="B50" s="59" t="s">
        <v>73</v>
      </c>
      <c r="C50" s="59"/>
      <c r="D50" s="59"/>
      <c r="E50" s="59"/>
      <c r="F50" s="59"/>
      <c r="G50" s="59"/>
      <c r="H50" s="59"/>
      <c r="I50" s="59"/>
      <c r="J50" s="59"/>
      <c r="K50" s="59"/>
    </row>
    <row r="51" ht="15.75">
      <c r="A51" s="30"/>
    </row>
    <row r="52" spans="1:11" ht="15.75">
      <c r="A52" s="33">
        <f>A50+1</f>
        <v>15</v>
      </c>
      <c r="B52" s="59" t="s">
        <v>155</v>
      </c>
      <c r="C52" s="59"/>
      <c r="D52" s="59"/>
      <c r="E52" s="59"/>
      <c r="F52" s="59"/>
      <c r="G52" s="59"/>
      <c r="H52" s="59"/>
      <c r="I52" s="59"/>
      <c r="J52" s="59"/>
      <c r="K52" s="59"/>
    </row>
    <row r="53" ht="15.75">
      <c r="A53" s="30"/>
    </row>
    <row r="54" spans="1:11" ht="15.75">
      <c r="A54" s="33">
        <f>A52+1</f>
        <v>16</v>
      </c>
      <c r="B54" s="59" t="s">
        <v>74</v>
      </c>
      <c r="C54" s="59"/>
      <c r="D54" s="59"/>
      <c r="E54" s="59"/>
      <c r="F54" s="59"/>
      <c r="G54" s="59"/>
      <c r="H54" s="59"/>
      <c r="I54" s="59"/>
      <c r="J54" s="59"/>
      <c r="K54" s="59"/>
    </row>
    <row r="55" spans="1:11" ht="15.75">
      <c r="A55" s="33"/>
      <c r="B55"/>
      <c r="C55" s="32"/>
      <c r="D55" s="32"/>
      <c r="E55" s="35" t="s">
        <v>9</v>
      </c>
      <c r="F55" s="32"/>
      <c r="G55" s="35" t="s">
        <v>75</v>
      </c>
      <c r="H55" s="1"/>
      <c r="I55" s="35" t="s">
        <v>76</v>
      </c>
      <c r="J55" s="32"/>
      <c r="K55" s="32"/>
    </row>
    <row r="56" spans="1:11" ht="15.75">
      <c r="A56" s="33"/>
      <c r="B56"/>
      <c r="C56" s="32"/>
      <c r="D56" s="32"/>
      <c r="E56" s="36"/>
      <c r="F56" s="32"/>
      <c r="G56" s="36" t="s">
        <v>77</v>
      </c>
      <c r="H56" s="1"/>
      <c r="I56" s="36" t="s">
        <v>78</v>
      </c>
      <c r="J56" s="32"/>
      <c r="K56" s="32"/>
    </row>
    <row r="57" spans="1:11" ht="15.75">
      <c r="A57" s="33"/>
      <c r="B57"/>
      <c r="C57" s="32"/>
      <c r="D57" s="32"/>
      <c r="E57" s="5" t="s">
        <v>7</v>
      </c>
      <c r="F57" s="32"/>
      <c r="G57" s="5" t="s">
        <v>7</v>
      </c>
      <c r="H57" s="1"/>
      <c r="I57" s="5" t="s">
        <v>7</v>
      </c>
      <c r="J57" s="32"/>
      <c r="K57" s="32"/>
    </row>
    <row r="58" spans="1:11" ht="15.75">
      <c r="A58" s="33"/>
      <c r="B58" s="37" t="s">
        <v>79</v>
      </c>
      <c r="C58" s="32"/>
      <c r="D58" s="32"/>
      <c r="E58" s="1"/>
      <c r="F58" s="32"/>
      <c r="G58" s="1"/>
      <c r="H58" s="1"/>
      <c r="I58" s="1"/>
      <c r="J58" s="32"/>
      <c r="K58" s="32"/>
    </row>
    <row r="59" spans="1:11" ht="15.75">
      <c r="A59" s="33"/>
      <c r="B59" t="s">
        <v>80</v>
      </c>
      <c r="C59" s="32"/>
      <c r="D59" s="32"/>
      <c r="E59" s="1">
        <v>14799</v>
      </c>
      <c r="F59" s="32"/>
      <c r="G59" s="1">
        <v>562</v>
      </c>
      <c r="H59" s="1"/>
      <c r="I59" s="1">
        <v>31338</v>
      </c>
      <c r="J59" s="32"/>
      <c r="K59" s="32"/>
    </row>
    <row r="60" spans="1:11" ht="15.75">
      <c r="A60" s="33"/>
      <c r="B60" t="s">
        <v>81</v>
      </c>
      <c r="C60" s="32"/>
      <c r="D60" s="32"/>
      <c r="E60" s="1">
        <v>16545</v>
      </c>
      <c r="F60" s="32"/>
      <c r="G60" s="1">
        <v>1004</v>
      </c>
      <c r="H60" s="1"/>
      <c r="I60" s="1">
        <v>15453</v>
      </c>
      <c r="J60" s="32"/>
      <c r="K60" s="32"/>
    </row>
    <row r="61" spans="1:11" ht="15.75">
      <c r="A61" s="33"/>
      <c r="B61" t="s">
        <v>82</v>
      </c>
      <c r="C61" s="32"/>
      <c r="D61" s="32"/>
      <c r="E61" s="1">
        <v>61000</v>
      </c>
      <c r="F61" s="32"/>
      <c r="G61" s="1">
        <v>1603</v>
      </c>
      <c r="H61" s="1"/>
      <c r="I61" s="1">
        <v>92379</v>
      </c>
      <c r="J61" s="32"/>
      <c r="K61" s="32"/>
    </row>
    <row r="62" spans="1:11" ht="15.75">
      <c r="A62" s="33"/>
      <c r="B62" t="s">
        <v>11</v>
      </c>
      <c r="C62" s="32"/>
      <c r="D62" s="32"/>
      <c r="E62" s="1">
        <v>0</v>
      </c>
      <c r="F62" s="32"/>
      <c r="G62" s="1">
        <v>-171</v>
      </c>
      <c r="H62" s="1"/>
      <c r="I62" s="1">
        <v>14303</v>
      </c>
      <c r="J62" s="32"/>
      <c r="K62" s="32"/>
    </row>
    <row r="63" spans="1:11" ht="15.75">
      <c r="A63" s="33"/>
      <c r="B63"/>
      <c r="C63" s="32"/>
      <c r="D63" s="32"/>
      <c r="E63" s="55">
        <f>SUM(E59:E62)</f>
        <v>92344</v>
      </c>
      <c r="F63" s="32"/>
      <c r="G63" s="55">
        <f>SUM(G59:G62)</f>
        <v>2998</v>
      </c>
      <c r="H63" s="1"/>
      <c r="I63" s="55">
        <f>SUM(I59:I62)</f>
        <v>153473</v>
      </c>
      <c r="J63" s="32"/>
      <c r="K63" s="32"/>
    </row>
    <row r="64" spans="1:11" ht="15.75">
      <c r="A64" s="33"/>
      <c r="B64" t="s">
        <v>83</v>
      </c>
      <c r="C64" s="32"/>
      <c r="D64" s="32"/>
      <c r="E64" s="1">
        <v>-10046</v>
      </c>
      <c r="F64" s="32"/>
      <c r="G64" s="1">
        <v>-294</v>
      </c>
      <c r="H64" s="1"/>
      <c r="I64" s="1">
        <v>-29750</v>
      </c>
      <c r="J64" s="32"/>
      <c r="K64" s="32"/>
    </row>
    <row r="65" spans="1:11" ht="16.5" thickBot="1">
      <c r="A65" s="33"/>
      <c r="B65"/>
      <c r="C65" s="32"/>
      <c r="D65" s="32"/>
      <c r="E65" s="9">
        <f>SUM(E63:E64)</f>
        <v>82298</v>
      </c>
      <c r="F65" s="32"/>
      <c r="G65" s="9">
        <f>SUM(G63:G64)</f>
        <v>2704</v>
      </c>
      <c r="H65" s="1"/>
      <c r="I65" s="9">
        <f>SUM(I63:I64)</f>
        <v>123723</v>
      </c>
      <c r="J65" s="32"/>
      <c r="K65" s="32"/>
    </row>
    <row r="66" spans="1:11" ht="16.5" thickTop="1">
      <c r="A66" s="33"/>
      <c r="B66"/>
      <c r="C66" s="32"/>
      <c r="D66" s="32"/>
      <c r="E66" s="1"/>
      <c r="F66" s="32"/>
      <c r="G66" s="1"/>
      <c r="H66" s="1"/>
      <c r="I66" s="1"/>
      <c r="J66" s="32"/>
      <c r="K66" s="32"/>
    </row>
    <row r="67" spans="1:11" ht="15.75">
      <c r="A67" s="33"/>
      <c r="B67" s="37" t="s">
        <v>84</v>
      </c>
      <c r="C67" s="32"/>
      <c r="D67" s="32"/>
      <c r="E67" s="1"/>
      <c r="F67" s="32"/>
      <c r="G67" s="1"/>
      <c r="H67" s="1"/>
      <c r="I67" s="1"/>
      <c r="J67" s="32"/>
      <c r="K67" s="32"/>
    </row>
    <row r="68" spans="1:11" ht="15.75">
      <c r="A68" s="33"/>
      <c r="B68" t="s">
        <v>85</v>
      </c>
      <c r="C68" s="32"/>
      <c r="D68" s="32"/>
      <c r="E68" s="1">
        <v>90567</v>
      </c>
      <c r="F68" s="32"/>
      <c r="G68" s="1">
        <v>2996</v>
      </c>
      <c r="H68" s="1"/>
      <c r="I68" s="1">
        <v>150504</v>
      </c>
      <c r="J68" s="32"/>
      <c r="K68" s="32"/>
    </row>
    <row r="69" spans="1:11" ht="15.75">
      <c r="A69" s="33"/>
      <c r="B69" t="s">
        <v>86</v>
      </c>
      <c r="C69" s="32"/>
      <c r="D69" s="32"/>
      <c r="E69" s="8">
        <v>1777</v>
      </c>
      <c r="F69" s="32"/>
      <c r="G69" s="8">
        <v>2</v>
      </c>
      <c r="H69" s="1"/>
      <c r="I69" s="8">
        <v>2969</v>
      </c>
      <c r="J69" s="32"/>
      <c r="K69" s="32"/>
    </row>
    <row r="70" spans="1:11" ht="15.75">
      <c r="A70" s="33"/>
      <c r="B70"/>
      <c r="C70" s="32"/>
      <c r="D70" s="32"/>
      <c r="E70" s="1">
        <f>SUM(E68:E69)</f>
        <v>92344</v>
      </c>
      <c r="F70" s="32"/>
      <c r="G70" s="1">
        <f>SUM(G68:G69)</f>
        <v>2998</v>
      </c>
      <c r="H70" s="1"/>
      <c r="I70" s="1">
        <f>SUM(I68:I69)</f>
        <v>153473</v>
      </c>
      <c r="J70" s="32"/>
      <c r="K70" s="32"/>
    </row>
    <row r="71" spans="1:11" ht="15.75">
      <c r="A71" s="33"/>
      <c r="B71" t="s">
        <v>83</v>
      </c>
      <c r="C71" s="32"/>
      <c r="D71" s="32"/>
      <c r="E71" s="1">
        <v>-10046</v>
      </c>
      <c r="F71" s="32"/>
      <c r="G71" s="1">
        <v>-294</v>
      </c>
      <c r="H71" s="1"/>
      <c r="I71" s="1">
        <v>-29750</v>
      </c>
      <c r="J71" s="32"/>
      <c r="K71" s="32"/>
    </row>
    <row r="72" spans="1:11" ht="16.5" thickBot="1">
      <c r="A72" s="33"/>
      <c r="B72"/>
      <c r="C72" s="32"/>
      <c r="D72" s="32"/>
      <c r="E72" s="9">
        <f>SUM(E70:E71)</f>
        <v>82298</v>
      </c>
      <c r="F72" s="32"/>
      <c r="G72" s="9">
        <f>SUM(G70:G71)</f>
        <v>2704</v>
      </c>
      <c r="H72" s="1"/>
      <c r="I72" s="9">
        <f>SUM(I70:I71)</f>
        <v>123723</v>
      </c>
      <c r="J72" s="32"/>
      <c r="K72" s="32"/>
    </row>
    <row r="73" ht="16.5" thickTop="1">
      <c r="A73" s="30"/>
    </row>
    <row r="74" spans="1:11" ht="31.5" customHeight="1">
      <c r="A74" s="33">
        <f>A54+1</f>
        <v>17</v>
      </c>
      <c r="B74" s="59" t="s">
        <v>147</v>
      </c>
      <c r="C74" s="59"/>
      <c r="D74" s="59"/>
      <c r="E74" s="59"/>
      <c r="F74" s="59"/>
      <c r="G74" s="59"/>
      <c r="H74" s="59"/>
      <c r="I74" s="59"/>
      <c r="J74" s="59"/>
      <c r="K74" s="59"/>
    </row>
    <row r="75" ht="15.75">
      <c r="A75" s="30"/>
    </row>
    <row r="76" spans="1:11" ht="15.75">
      <c r="A76" s="33">
        <f>A74+1</f>
        <v>18</v>
      </c>
      <c r="B76" s="59" t="s">
        <v>87</v>
      </c>
      <c r="C76" s="59"/>
      <c r="D76" s="59"/>
      <c r="E76" s="59"/>
      <c r="F76" s="59"/>
      <c r="G76" s="59"/>
      <c r="H76" s="59"/>
      <c r="I76" s="59"/>
      <c r="J76" s="59"/>
      <c r="K76" s="59"/>
    </row>
    <row r="77" spans="1:11" ht="15.75">
      <c r="A77" s="33"/>
      <c r="B77" s="32"/>
      <c r="C77" s="32"/>
      <c r="D77" s="32"/>
      <c r="E77" s="32"/>
      <c r="F77" s="32"/>
      <c r="G77" s="32"/>
      <c r="H77" s="32"/>
      <c r="I77" s="32"/>
      <c r="J77" s="32"/>
      <c r="K77" s="32"/>
    </row>
    <row r="78" spans="1:11" ht="48.75" customHeight="1">
      <c r="A78" s="33"/>
      <c r="B78" s="58" t="s">
        <v>153</v>
      </c>
      <c r="C78" s="58"/>
      <c r="D78" s="58"/>
      <c r="E78" s="58"/>
      <c r="F78" s="58"/>
      <c r="G78" s="58"/>
      <c r="H78" s="58"/>
      <c r="I78" s="58"/>
      <c r="J78" s="58"/>
      <c r="K78" s="58"/>
    </row>
    <row r="79" spans="1:11" ht="15.75">
      <c r="A79" s="33"/>
      <c r="B79" s="32"/>
      <c r="C79" s="32"/>
      <c r="D79" s="32"/>
      <c r="E79" s="32"/>
      <c r="F79" s="32"/>
      <c r="G79" s="32"/>
      <c r="H79" s="32"/>
      <c r="I79" s="32"/>
      <c r="J79" s="32"/>
      <c r="K79" s="32"/>
    </row>
    <row r="80" spans="1:11" ht="15.75">
      <c r="A80" s="33">
        <f>A76+1</f>
        <v>19</v>
      </c>
      <c r="B80" s="59" t="s">
        <v>88</v>
      </c>
      <c r="C80" s="59"/>
      <c r="D80" s="59"/>
      <c r="E80" s="59"/>
      <c r="F80" s="59"/>
      <c r="G80" s="59"/>
      <c r="H80" s="59"/>
      <c r="I80" s="59"/>
      <c r="J80" s="59"/>
      <c r="K80" s="59"/>
    </row>
    <row r="81" spans="1:11" ht="15.75">
      <c r="A81" s="33"/>
      <c r="B81" s="32"/>
      <c r="C81" s="32"/>
      <c r="D81" s="32"/>
      <c r="E81" s="32"/>
      <c r="F81" s="32"/>
      <c r="G81" s="32"/>
      <c r="H81" s="32"/>
      <c r="I81" s="32"/>
      <c r="J81" s="32"/>
      <c r="K81" s="32"/>
    </row>
    <row r="82" spans="1:11" ht="31.5" customHeight="1">
      <c r="A82" s="33"/>
      <c r="B82" s="58" t="s">
        <v>154</v>
      </c>
      <c r="C82" s="58"/>
      <c r="D82" s="58"/>
      <c r="E82" s="58"/>
      <c r="F82" s="58"/>
      <c r="G82" s="58"/>
      <c r="H82" s="58"/>
      <c r="I82" s="58"/>
      <c r="J82" s="58"/>
      <c r="K82" s="58"/>
    </row>
    <row r="83" ht="15.75">
      <c r="A83" s="30"/>
    </row>
    <row r="84" spans="1:11" ht="15.75">
      <c r="A84" s="33">
        <f>A80+1</f>
        <v>20</v>
      </c>
      <c r="B84" s="59" t="s">
        <v>89</v>
      </c>
      <c r="C84" s="59"/>
      <c r="D84" s="59"/>
      <c r="E84" s="59"/>
      <c r="F84" s="59"/>
      <c r="G84" s="59"/>
      <c r="H84" s="59"/>
      <c r="I84" s="59"/>
      <c r="J84" s="59"/>
      <c r="K84" s="59"/>
    </row>
    <row r="85" ht="15.75">
      <c r="A85" s="30"/>
    </row>
    <row r="86" spans="1:11" ht="15.75">
      <c r="A86" s="33">
        <f>A84+1</f>
        <v>21</v>
      </c>
      <c r="B86" s="59" t="s">
        <v>90</v>
      </c>
      <c r="C86" s="59"/>
      <c r="D86" s="59"/>
      <c r="E86" s="59"/>
      <c r="F86" s="59"/>
      <c r="G86" s="59"/>
      <c r="H86" s="59"/>
      <c r="I86" s="59"/>
      <c r="J86" s="59"/>
      <c r="K86" s="59"/>
    </row>
    <row r="87" spans="1:11" ht="15.75">
      <c r="A87" s="30"/>
      <c r="B87" s="58" t="s">
        <v>91</v>
      </c>
      <c r="C87" s="58"/>
      <c r="D87" s="58"/>
      <c r="E87" s="58"/>
      <c r="F87" s="58"/>
      <c r="G87" s="58"/>
      <c r="H87" s="58"/>
      <c r="I87" s="58"/>
      <c r="J87" s="58"/>
      <c r="K87" s="58"/>
    </row>
    <row r="88" ht="15.75">
      <c r="A88" s="30"/>
    </row>
    <row r="89" ht="15.75">
      <c r="A89" s="30"/>
    </row>
    <row r="90" ht="15.75">
      <c r="A90" s="30"/>
    </row>
    <row r="91" ht="15.75">
      <c r="A91" s="40" t="s">
        <v>92</v>
      </c>
    </row>
    <row r="92" ht="15.75">
      <c r="A92" s="30"/>
    </row>
    <row r="93" ht="15.75">
      <c r="A93" s="30"/>
    </row>
    <row r="94" ht="15.75">
      <c r="A94" s="30"/>
    </row>
    <row r="95" ht="15.75">
      <c r="A95" s="30"/>
    </row>
    <row r="96" ht="15.75">
      <c r="A96" s="30"/>
    </row>
    <row r="97" ht="15.75">
      <c r="A97" s="40" t="s">
        <v>93</v>
      </c>
    </row>
    <row r="98" ht="15.75">
      <c r="A98" s="40" t="s">
        <v>94</v>
      </c>
    </row>
    <row r="99" ht="15.75">
      <c r="A99" s="30"/>
    </row>
    <row r="100" spans="1:2" ht="16.5" customHeight="1">
      <c r="A100" s="40" t="s">
        <v>156</v>
      </c>
      <c r="B100" s="56"/>
    </row>
    <row r="101" ht="15.75">
      <c r="A101" s="30"/>
    </row>
    <row r="102" ht="15.75">
      <c r="A102" s="30"/>
    </row>
    <row r="103" ht="15.75">
      <c r="A103" s="30"/>
    </row>
    <row r="104" ht="15.75">
      <c r="A104" s="30"/>
    </row>
    <row r="105" ht="15.75">
      <c r="A105" s="30"/>
    </row>
    <row r="106" ht="15.75">
      <c r="A106" s="30"/>
    </row>
    <row r="107" ht="15.75">
      <c r="A107" s="30"/>
    </row>
    <row r="108" ht="15.75">
      <c r="A108" s="30"/>
    </row>
    <row r="109" ht="15.75">
      <c r="A109" s="30"/>
    </row>
    <row r="110" ht="15.75">
      <c r="A110" s="30"/>
    </row>
    <row r="111" ht="15.75">
      <c r="A111" s="30"/>
    </row>
    <row r="112" ht="15.75">
      <c r="A112" s="30"/>
    </row>
    <row r="113" ht="15.75">
      <c r="A113" s="30"/>
    </row>
    <row r="114" ht="15.75">
      <c r="A114" s="30"/>
    </row>
    <row r="115" ht="15.75">
      <c r="A115" s="30"/>
    </row>
    <row r="116" ht="15.75">
      <c r="A116" s="30"/>
    </row>
    <row r="117" ht="15.75">
      <c r="A117" s="30"/>
    </row>
    <row r="118" ht="15.75">
      <c r="A118" s="30"/>
    </row>
    <row r="119" ht="15.75">
      <c r="A119" s="30"/>
    </row>
    <row r="120" ht="15.75">
      <c r="A120" s="30"/>
    </row>
    <row r="121" ht="15.75">
      <c r="A121" s="30"/>
    </row>
    <row r="122" ht="15.75">
      <c r="A122" s="30"/>
    </row>
    <row r="123" ht="15.75">
      <c r="A123" s="30"/>
    </row>
    <row r="124" ht="15.75">
      <c r="A124" s="30"/>
    </row>
    <row r="125" ht="15.75">
      <c r="A125" s="30"/>
    </row>
    <row r="126" ht="15.75">
      <c r="A126" s="30"/>
    </row>
    <row r="127" ht="15.75">
      <c r="A127" s="30"/>
    </row>
    <row r="128" ht="15.75">
      <c r="A128" s="30"/>
    </row>
    <row r="129" ht="15.75">
      <c r="A129" s="30"/>
    </row>
    <row r="130" ht="15.75">
      <c r="A130" s="30"/>
    </row>
  </sheetData>
  <mergeCells count="25">
    <mergeCell ref="B84:K84"/>
    <mergeCell ref="B86:K86"/>
    <mergeCell ref="B54:K54"/>
    <mergeCell ref="B74:K74"/>
    <mergeCell ref="B76:K76"/>
    <mergeCell ref="B80:K80"/>
    <mergeCell ref="B82:K82"/>
    <mergeCell ref="B47:K47"/>
    <mergeCell ref="B50:K50"/>
    <mergeCell ref="B52:K52"/>
    <mergeCell ref="C31:K31"/>
    <mergeCell ref="B23:K23"/>
    <mergeCell ref="B25:K25"/>
    <mergeCell ref="B27:K27"/>
    <mergeCell ref="B29:K29"/>
    <mergeCell ref="B87:K87"/>
    <mergeCell ref="B7:K7"/>
    <mergeCell ref="B9:K9"/>
    <mergeCell ref="B11:K11"/>
    <mergeCell ref="B78:K78"/>
    <mergeCell ref="B13:K13"/>
    <mergeCell ref="B15:K15"/>
    <mergeCell ref="B17:K17"/>
    <mergeCell ref="B19:K19"/>
    <mergeCell ref="B21:K21"/>
  </mergeCells>
  <printOptions horizontalCentered="1"/>
  <pageMargins left="0.340551181" right="0.340551181" top="0.78740157480315" bottom="0.590551181102362" header="0.511811023622047" footer="0.511811023622047"/>
  <pageSetup horizontalDpi="300" verticalDpi="300" orientation="portrait" paperSize="9" scale="72" r:id="rId1"/>
  <rowBreaks count="1" manualBreakCount="1">
    <brk id="53" max="10" man="1"/>
  </rowBreaks>
</worksheet>
</file>

<file path=xl/worksheets/sheet4.xml><?xml version="1.0" encoding="utf-8"?>
<worksheet xmlns="http://schemas.openxmlformats.org/spreadsheetml/2006/main" xmlns:r="http://schemas.openxmlformats.org/officeDocument/2006/relationships">
  <dimension ref="A1:K31"/>
  <sheetViews>
    <sheetView tabSelected="1" zoomScale="80" zoomScaleNormal="80" workbookViewId="0" topLeftCell="A1">
      <selection activeCell="A1" sqref="A1"/>
    </sheetView>
  </sheetViews>
  <sheetFormatPr defaultColWidth="8.375" defaultRowHeight="15.75"/>
  <cols>
    <col min="1" max="3" width="3.625" style="10" customWidth="1"/>
    <col min="4" max="4" width="40.625" style="10" customWidth="1"/>
    <col min="5" max="5" width="13.625" style="10" customWidth="1"/>
    <col min="6" max="6" width="3.625" style="10" customWidth="1"/>
    <col min="7" max="7" width="13.625" style="10" customWidth="1"/>
    <col min="8" max="8" width="3.625" style="10" customWidth="1"/>
    <col min="9" max="9" width="13.625" style="10" customWidth="1"/>
    <col min="10" max="10" width="3.625" style="10" customWidth="1"/>
    <col min="11" max="11" width="14.50390625" style="10" customWidth="1"/>
    <col min="12" max="16384" width="8.375" style="10" customWidth="1"/>
  </cols>
  <sheetData>
    <row r="1" spans="1:11" ht="18.75">
      <c r="A1" s="50" t="s">
        <v>0</v>
      </c>
      <c r="B1" s="49"/>
      <c r="C1" s="49"/>
      <c r="D1" s="49"/>
      <c r="E1" s="49"/>
      <c r="F1" s="49"/>
      <c r="G1" s="49"/>
      <c r="H1" s="49"/>
      <c r="I1" s="49"/>
      <c r="J1" s="49"/>
      <c r="K1" s="49"/>
    </row>
    <row r="2" spans="1:11" ht="18.75">
      <c r="A2" s="50" t="s">
        <v>1</v>
      </c>
      <c r="B2" s="49"/>
      <c r="C2" s="49"/>
      <c r="D2" s="49"/>
      <c r="E2" s="49"/>
      <c r="F2" s="49"/>
      <c r="G2" s="49"/>
      <c r="H2" s="49"/>
      <c r="I2" s="49"/>
      <c r="J2" s="49"/>
      <c r="K2" s="49"/>
    </row>
    <row r="3" spans="1:11" ht="18.75">
      <c r="A3" s="50" t="s">
        <v>2</v>
      </c>
      <c r="B3" s="49"/>
      <c r="C3" s="49"/>
      <c r="D3" s="49"/>
      <c r="E3" s="49"/>
      <c r="F3" s="49"/>
      <c r="G3" s="49"/>
      <c r="H3" s="49"/>
      <c r="I3" s="49"/>
      <c r="J3" s="49"/>
      <c r="K3" s="49"/>
    </row>
    <row r="4" spans="1:11" ht="18.75">
      <c r="A4" s="51"/>
      <c r="B4" s="49"/>
      <c r="C4" s="49"/>
      <c r="D4" s="49"/>
      <c r="E4" s="49"/>
      <c r="F4" s="49"/>
      <c r="G4" s="49"/>
      <c r="H4" s="49"/>
      <c r="I4" s="49"/>
      <c r="J4" s="49"/>
      <c r="K4" s="49"/>
    </row>
    <row r="5" spans="1:11" ht="18.75">
      <c r="A5" s="52" t="s">
        <v>113</v>
      </c>
      <c r="B5" s="49"/>
      <c r="C5" s="49"/>
      <c r="D5" s="49"/>
      <c r="E5" s="49"/>
      <c r="F5" s="49"/>
      <c r="G5" s="49"/>
      <c r="H5" s="49"/>
      <c r="I5" s="49"/>
      <c r="J5" s="61" t="s">
        <v>126</v>
      </c>
      <c r="K5" s="61"/>
    </row>
    <row r="6" spans="1:11" ht="18.75">
      <c r="A6" s="49"/>
      <c r="B6" s="49"/>
      <c r="C6" s="49"/>
      <c r="D6" s="49"/>
      <c r="E6" s="49"/>
      <c r="F6" s="49"/>
      <c r="G6" s="49"/>
      <c r="H6" s="49"/>
      <c r="I6" s="49"/>
      <c r="J6" s="49"/>
      <c r="K6" s="49"/>
    </row>
    <row r="7" spans="1:11" ht="18.75">
      <c r="A7" s="53" t="s">
        <v>127</v>
      </c>
      <c r="B7" s="49"/>
      <c r="C7" s="49"/>
      <c r="D7" s="49"/>
      <c r="E7" s="49"/>
      <c r="F7" s="49"/>
      <c r="G7" s="49"/>
      <c r="H7" s="49"/>
      <c r="I7" s="49"/>
      <c r="J7" s="49"/>
      <c r="K7" s="49"/>
    </row>
    <row r="8" spans="1:11" ht="18.75">
      <c r="A8" s="49"/>
      <c r="B8" s="49"/>
      <c r="C8" s="49"/>
      <c r="D8" s="49"/>
      <c r="E8" s="49"/>
      <c r="F8" s="49"/>
      <c r="G8" s="49"/>
      <c r="H8" s="49"/>
      <c r="I8" s="49"/>
      <c r="J8" s="49"/>
      <c r="K8" s="49"/>
    </row>
    <row r="9" spans="1:11" ht="97.5" customHeight="1">
      <c r="A9" s="60" t="s">
        <v>134</v>
      </c>
      <c r="B9" s="60"/>
      <c r="C9" s="60"/>
      <c r="D9" s="60"/>
      <c r="E9" s="60"/>
      <c r="F9" s="60"/>
      <c r="G9" s="60"/>
      <c r="H9" s="60"/>
      <c r="I9" s="60"/>
      <c r="J9" s="60"/>
      <c r="K9" s="60"/>
    </row>
    <row r="10" spans="1:11" ht="18.75">
      <c r="A10" s="47"/>
      <c r="B10" s="47"/>
      <c r="C10" s="47"/>
      <c r="D10" s="47"/>
      <c r="E10" s="47"/>
      <c r="F10" s="47"/>
      <c r="G10" s="47"/>
      <c r="H10" s="47"/>
      <c r="I10" s="47"/>
      <c r="J10" s="47"/>
      <c r="K10" s="47"/>
    </row>
    <row r="12" spans="1:11" ht="153.75" customHeight="1">
      <c r="A12" s="48" t="s">
        <v>24</v>
      </c>
      <c r="C12" s="60" t="s">
        <v>135</v>
      </c>
      <c r="D12" s="60"/>
      <c r="E12" s="60"/>
      <c r="F12" s="60"/>
      <c r="G12" s="60"/>
      <c r="H12" s="60"/>
      <c r="I12" s="60"/>
      <c r="J12" s="60"/>
      <c r="K12" s="60"/>
    </row>
    <row r="13" spans="1:11" ht="18.75">
      <c r="A13" s="48"/>
      <c r="C13" s="47"/>
      <c r="D13" s="47"/>
      <c r="E13" s="47"/>
      <c r="F13" s="47"/>
      <c r="G13" s="47"/>
      <c r="H13" s="47"/>
      <c r="I13" s="47"/>
      <c r="J13" s="47"/>
      <c r="K13" s="47"/>
    </row>
    <row r="14" spans="1:11" ht="63.75" customHeight="1">
      <c r="A14" s="48"/>
      <c r="C14" s="60" t="s">
        <v>136</v>
      </c>
      <c r="D14" s="60"/>
      <c r="E14" s="60"/>
      <c r="F14" s="60"/>
      <c r="G14" s="60"/>
      <c r="H14" s="60"/>
      <c r="I14" s="60"/>
      <c r="J14" s="60"/>
      <c r="K14" s="60"/>
    </row>
    <row r="15" spans="1:11" ht="18.75">
      <c r="A15" s="48"/>
      <c r="C15" s="47"/>
      <c r="D15" s="47"/>
      <c r="E15" s="47"/>
      <c r="F15" s="47"/>
      <c r="G15" s="47"/>
      <c r="H15" s="47"/>
      <c r="I15" s="47"/>
      <c r="J15" s="47"/>
      <c r="K15" s="47"/>
    </row>
    <row r="16" spans="3:11" ht="135" customHeight="1">
      <c r="C16" s="60" t="s">
        <v>137</v>
      </c>
      <c r="D16" s="60"/>
      <c r="E16" s="60"/>
      <c r="F16" s="60"/>
      <c r="G16" s="60"/>
      <c r="H16" s="60"/>
      <c r="I16" s="60"/>
      <c r="J16" s="60"/>
      <c r="K16" s="60"/>
    </row>
    <row r="17" spans="3:11" ht="15.75">
      <c r="C17" s="43"/>
      <c r="D17" s="44"/>
      <c r="E17" s="44"/>
      <c r="F17" s="44"/>
      <c r="G17" s="44"/>
      <c r="H17" s="44"/>
      <c r="I17" s="44"/>
      <c r="J17" s="44"/>
      <c r="K17" s="44"/>
    </row>
    <row r="19" spans="1:11" ht="177.75" customHeight="1">
      <c r="A19" s="48" t="s">
        <v>71</v>
      </c>
      <c r="C19" s="60" t="s">
        <v>148</v>
      </c>
      <c r="D19" s="60"/>
      <c r="E19" s="60"/>
      <c r="F19" s="60"/>
      <c r="G19" s="60"/>
      <c r="H19" s="60"/>
      <c r="I19" s="60"/>
      <c r="J19" s="60"/>
      <c r="K19" s="60"/>
    </row>
    <row r="20" spans="1:11" ht="18.75">
      <c r="A20" s="48"/>
      <c r="C20" s="47"/>
      <c r="D20" s="47"/>
      <c r="E20" s="47"/>
      <c r="F20" s="47"/>
      <c r="G20" s="47"/>
      <c r="H20" s="47"/>
      <c r="I20" s="47"/>
      <c r="J20" s="47"/>
      <c r="K20" s="47"/>
    </row>
    <row r="21" spans="3:11" ht="43.5" customHeight="1">
      <c r="C21" s="60" t="s">
        <v>138</v>
      </c>
      <c r="D21" s="60"/>
      <c r="E21" s="60"/>
      <c r="F21" s="60"/>
      <c r="G21" s="60"/>
      <c r="H21" s="60"/>
      <c r="I21" s="60"/>
      <c r="J21" s="60"/>
      <c r="K21" s="60"/>
    </row>
    <row r="24" spans="1:11" ht="138" customHeight="1">
      <c r="A24" s="48" t="s">
        <v>128</v>
      </c>
      <c r="C24" s="60" t="s">
        <v>150</v>
      </c>
      <c r="D24" s="60"/>
      <c r="E24" s="60"/>
      <c r="F24" s="60"/>
      <c r="G24" s="60"/>
      <c r="H24" s="60"/>
      <c r="I24" s="60"/>
      <c r="J24" s="60"/>
      <c r="K24" s="60"/>
    </row>
    <row r="25" spans="1:11" ht="18.75">
      <c r="A25" s="48"/>
      <c r="C25" s="47"/>
      <c r="D25" s="47"/>
      <c r="E25" s="47"/>
      <c r="F25" s="47"/>
      <c r="G25" s="47"/>
      <c r="H25" s="47"/>
      <c r="I25" s="47"/>
      <c r="J25" s="47"/>
      <c r="K25" s="47"/>
    </row>
    <row r="26" spans="3:11" ht="60" customHeight="1">
      <c r="C26" s="60" t="s">
        <v>139</v>
      </c>
      <c r="D26" s="60"/>
      <c r="E26" s="60"/>
      <c r="F26" s="60"/>
      <c r="G26" s="60"/>
      <c r="H26" s="60"/>
      <c r="I26" s="60"/>
      <c r="J26" s="60"/>
      <c r="K26" s="60"/>
    </row>
    <row r="29" spans="1:11" ht="124.5" customHeight="1">
      <c r="A29" s="48" t="s">
        <v>133</v>
      </c>
      <c r="C29" s="60" t="s">
        <v>152</v>
      </c>
      <c r="D29" s="60"/>
      <c r="E29" s="60"/>
      <c r="F29" s="60"/>
      <c r="G29" s="60"/>
      <c r="H29" s="60"/>
      <c r="I29" s="60"/>
      <c r="J29" s="60"/>
      <c r="K29" s="60"/>
    </row>
    <row r="30" spans="1:11" ht="114.75" customHeight="1">
      <c r="A30" s="48"/>
      <c r="C30" s="60" t="s">
        <v>151</v>
      </c>
      <c r="D30" s="60"/>
      <c r="E30" s="60"/>
      <c r="F30" s="60"/>
      <c r="G30" s="60"/>
      <c r="H30" s="60"/>
      <c r="I30" s="60"/>
      <c r="J30" s="60"/>
      <c r="K30" s="60"/>
    </row>
    <row r="31" spans="3:11" ht="43.5" customHeight="1">
      <c r="C31" s="60" t="s">
        <v>140</v>
      </c>
      <c r="D31" s="60"/>
      <c r="E31" s="60"/>
      <c r="F31" s="60"/>
      <c r="G31" s="60"/>
      <c r="H31" s="60"/>
      <c r="I31" s="60"/>
      <c r="J31" s="60"/>
      <c r="K31" s="60"/>
    </row>
  </sheetData>
  <mergeCells count="12">
    <mergeCell ref="J5:K5"/>
    <mergeCell ref="A9:K9"/>
    <mergeCell ref="C12:K12"/>
    <mergeCell ref="C16:K16"/>
    <mergeCell ref="C14:K14"/>
    <mergeCell ref="C19:K19"/>
    <mergeCell ref="C21:K21"/>
    <mergeCell ref="C24:K24"/>
    <mergeCell ref="C26:K26"/>
    <mergeCell ref="C29:K29"/>
    <mergeCell ref="C31:K31"/>
    <mergeCell ref="C30:K30"/>
  </mergeCells>
  <printOptions horizontalCentered="1"/>
  <pageMargins left="0.590551181102362" right="0.590551181102362" top="0.78740157480315" bottom="0.590551181102362" header="0.511811023622047" footer="0.511811023622047"/>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Yong</dc:creator>
  <cp:keywords/>
  <dc:description/>
  <cp:lastModifiedBy>Michael Yong</cp:lastModifiedBy>
  <cp:lastPrinted>2000-11-13T06:53:36Z</cp:lastPrinted>
  <dcterms:created xsi:type="dcterms:W3CDTF">2000-10-02T10:31:14Z</dcterms:created>
  <dcterms:modified xsi:type="dcterms:W3CDTF">2000-11-27T05:31:36Z</dcterms:modified>
  <cp:category/>
  <cp:version/>
  <cp:contentType/>
  <cp:contentStatus/>
</cp:coreProperties>
</file>